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drawings/drawing5.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autoCompressPictures="0" defaultThemeVersion="124226"/>
  <mc:AlternateContent xmlns:mc="http://schemas.openxmlformats.org/markup-compatibility/2006">
    <mc:Choice Requires="x15">
      <x15ac:absPath xmlns:x15ac="http://schemas.microsoft.com/office/spreadsheetml/2010/11/ac" url="M:\Org\IPO\Intern\IPFI\750. FP9\_Pillar I\1.2 MSCA\Drittlandmodus 2021-2024\Übergangsmassnahmen\Direktfinanzierung\ProFund Direktfinanzierung\1. Vorbereitung &amp; Reporting\"/>
    </mc:Choice>
  </mc:AlternateContent>
  <xr:revisionPtr revIDLastSave="0" documentId="13_ncr:1_{9404D9AE-0E7C-4E3D-B8C6-7FD90A90405E}" xr6:coauthVersionLast="47" xr6:coauthVersionMax="47" xr10:uidLastSave="{00000000-0000-0000-0000-000000000000}"/>
  <bookViews>
    <workbookView xWindow="28680" yWindow="-120" windowWidth="29040" windowHeight="15720" xr2:uid="{00000000-000D-0000-FFFF-FFFF00000000}"/>
  </bookViews>
  <sheets>
    <sheet name="Information" sheetId="4" r:id="rId1"/>
    <sheet name="MSCA DN 2021 Call" sheetId="6" r:id="rId2"/>
    <sheet name="MSCA SE 2021 Call" sheetId="15" r:id="rId3"/>
    <sheet name="MSCA DN 2022 Call" sheetId="14" r:id="rId4"/>
    <sheet name="MSCA SE 2022 Call" sheetId="9" r:id="rId5"/>
    <sheet name="MSCA DN 2023 Call" sheetId="10" r:id="rId6"/>
    <sheet name="MSCA SE 2023 Call" sheetId="11" r:id="rId7"/>
    <sheet name="MSCA COFUND 2023 Call" sheetId="16" r:id="rId8"/>
    <sheet name="MSCA DN 2024" sheetId="13" r:id="rId9"/>
    <sheet name="MSCA SE 2024 Call" sheetId="12" r:id="rId10"/>
    <sheet name="MSCA COFUND 2024 Call" sheetId="18"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16" i="16" l="1"/>
  <c r="S17" i="16"/>
  <c r="S18" i="16"/>
  <c r="T18" i="16" s="1"/>
  <c r="S19" i="16"/>
  <c r="T19" i="16" s="1"/>
  <c r="S15" i="16"/>
  <c r="T17" i="18"/>
  <c r="T18" i="18"/>
  <c r="T19" i="18"/>
  <c r="S16" i="18"/>
  <c r="S17" i="18"/>
  <c r="S18" i="18"/>
  <c r="S19" i="18"/>
  <c r="S15" i="18"/>
  <c r="G20" i="18"/>
  <c r="E20" i="18"/>
  <c r="Q19" i="18"/>
  <c r="R19" i="18" s="1"/>
  <c r="P19" i="18"/>
  <c r="N19" i="18"/>
  <c r="L19" i="18"/>
  <c r="Q18" i="18"/>
  <c r="R18" i="18" s="1"/>
  <c r="P18" i="18"/>
  <c r="N18" i="18"/>
  <c r="L18" i="18"/>
  <c r="Q17" i="18"/>
  <c r="P17" i="18"/>
  <c r="N17" i="18"/>
  <c r="L17" i="18"/>
  <c r="Q16" i="18"/>
  <c r="P16" i="18"/>
  <c r="N16" i="18"/>
  <c r="L16" i="18"/>
  <c r="Q15" i="18"/>
  <c r="Q20" i="18" s="1"/>
  <c r="P15" i="18"/>
  <c r="P20" i="18" s="1"/>
  <c r="N15" i="18"/>
  <c r="L15" i="18"/>
  <c r="L20" i="18" s="1"/>
  <c r="R19" i="16"/>
  <c r="R18" i="16"/>
  <c r="R17" i="16"/>
  <c r="R16" i="16"/>
  <c r="R20" i="16" s="1"/>
  <c r="R15" i="16"/>
  <c r="Q16" i="16"/>
  <c r="Q20" i="16" s="1"/>
  <c r="Q17" i="16"/>
  <c r="Q18" i="16"/>
  <c r="Q19" i="16"/>
  <c r="Q15" i="16"/>
  <c r="L20" i="16"/>
  <c r="N20" i="16"/>
  <c r="N16" i="16"/>
  <c r="N17" i="16"/>
  <c r="N18" i="16"/>
  <c r="N19" i="16"/>
  <c r="N15" i="16"/>
  <c r="P18" i="16"/>
  <c r="P19" i="16"/>
  <c r="L16" i="16"/>
  <c r="L17" i="16"/>
  <c r="L18" i="16"/>
  <c r="L19" i="16"/>
  <c r="L15" i="16"/>
  <c r="G20" i="16"/>
  <c r="E20" i="16"/>
  <c r="P17" i="16"/>
  <c r="P16" i="16"/>
  <c r="P15" i="16"/>
  <c r="S17" i="12"/>
  <c r="S18" i="12"/>
  <c r="S19" i="12"/>
  <c r="R16" i="12"/>
  <c r="R17" i="12"/>
  <c r="R18" i="12"/>
  <c r="R19" i="12"/>
  <c r="R15" i="12"/>
  <c r="Q16" i="12"/>
  <c r="Q17" i="12"/>
  <c r="Q18" i="12"/>
  <c r="Q19" i="12"/>
  <c r="P16" i="12"/>
  <c r="P17" i="12"/>
  <c r="P18" i="12"/>
  <c r="P19" i="12"/>
  <c r="O16" i="12"/>
  <c r="O17" i="12"/>
  <c r="O18" i="12"/>
  <c r="O19" i="12"/>
  <c r="N16" i="12"/>
  <c r="N17" i="12"/>
  <c r="N18" i="12"/>
  <c r="N19" i="12"/>
  <c r="M16" i="12"/>
  <c r="M17" i="12"/>
  <c r="M18" i="12"/>
  <c r="M19" i="12"/>
  <c r="L16" i="12"/>
  <c r="L17" i="12"/>
  <c r="L18" i="12"/>
  <c r="L19" i="12"/>
  <c r="K16" i="12"/>
  <c r="K17" i="12"/>
  <c r="K18" i="12"/>
  <c r="K19" i="12"/>
  <c r="S16" i="11"/>
  <c r="S17" i="11"/>
  <c r="S18" i="11"/>
  <c r="S19" i="11"/>
  <c r="R16" i="11"/>
  <c r="R17" i="11"/>
  <c r="R18" i="11"/>
  <c r="R19" i="11"/>
  <c r="R15" i="11"/>
  <c r="Q16" i="11"/>
  <c r="Q17" i="11"/>
  <c r="Q18" i="11"/>
  <c r="Q19" i="11"/>
  <c r="P16" i="11"/>
  <c r="P17" i="11"/>
  <c r="P18" i="11"/>
  <c r="P19" i="11"/>
  <c r="O16" i="11"/>
  <c r="O17" i="11"/>
  <c r="O18" i="11"/>
  <c r="O19" i="11"/>
  <c r="N16" i="11"/>
  <c r="N17" i="11"/>
  <c r="N18" i="11"/>
  <c r="N19" i="11"/>
  <c r="M16" i="11"/>
  <c r="M17" i="11"/>
  <c r="M18" i="11"/>
  <c r="M19" i="11"/>
  <c r="L16" i="11"/>
  <c r="L17" i="11"/>
  <c r="L18" i="11"/>
  <c r="L19" i="11"/>
  <c r="K16" i="11"/>
  <c r="K17" i="11"/>
  <c r="K18" i="11"/>
  <c r="K19" i="11"/>
  <c r="S16" i="9"/>
  <c r="S17" i="9"/>
  <c r="S18" i="9"/>
  <c r="S19" i="9"/>
  <c r="R16" i="9"/>
  <c r="R17" i="9"/>
  <c r="R18" i="9"/>
  <c r="R19" i="9"/>
  <c r="R15" i="9"/>
  <c r="Q16" i="9"/>
  <c r="Q17" i="9"/>
  <c r="Q18" i="9"/>
  <c r="Q19" i="9"/>
  <c r="P16" i="9"/>
  <c r="P17" i="9"/>
  <c r="P18" i="9"/>
  <c r="P19" i="9"/>
  <c r="O17" i="9"/>
  <c r="O18" i="9"/>
  <c r="O19" i="9"/>
  <c r="M17" i="9"/>
  <c r="M18" i="9"/>
  <c r="M19" i="9"/>
  <c r="N16" i="9"/>
  <c r="N17" i="9"/>
  <c r="N18" i="9"/>
  <c r="N19" i="9"/>
  <c r="L16" i="9"/>
  <c r="L17" i="9"/>
  <c r="L18" i="9"/>
  <c r="L19" i="9"/>
  <c r="K17" i="9"/>
  <c r="K18" i="9"/>
  <c r="K19" i="9"/>
  <c r="R17" i="15"/>
  <c r="S17" i="15" s="1"/>
  <c r="R18" i="15"/>
  <c r="S18" i="15" s="1"/>
  <c r="R19" i="15"/>
  <c r="R15" i="15"/>
  <c r="Q17" i="15"/>
  <c r="Q18" i="15"/>
  <c r="P16" i="15"/>
  <c r="P17" i="15"/>
  <c r="P18" i="15"/>
  <c r="P19" i="15"/>
  <c r="P15" i="15"/>
  <c r="O17" i="15"/>
  <c r="O18" i="15"/>
  <c r="N17" i="15"/>
  <c r="N18" i="15"/>
  <c r="N19" i="15"/>
  <c r="N15" i="15"/>
  <c r="M17" i="15"/>
  <c r="M18" i="15"/>
  <c r="M19" i="15"/>
  <c r="L17" i="15"/>
  <c r="L18" i="15"/>
  <c r="L19" i="15"/>
  <c r="K17" i="15"/>
  <c r="K18" i="15"/>
  <c r="O15" i="12"/>
  <c r="P15" i="12" s="1"/>
  <c r="M15" i="12"/>
  <c r="N15" i="12" s="1"/>
  <c r="K15" i="12"/>
  <c r="L15" i="12" s="1"/>
  <c r="O15" i="11"/>
  <c r="P15" i="11" s="1"/>
  <c r="M15" i="11"/>
  <c r="N15" i="11" s="1"/>
  <c r="K15" i="11"/>
  <c r="O16" i="9"/>
  <c r="O15" i="9"/>
  <c r="P15" i="9" s="1"/>
  <c r="M16" i="9"/>
  <c r="M15" i="9"/>
  <c r="N15" i="9" s="1"/>
  <c r="K16" i="9"/>
  <c r="K15" i="9"/>
  <c r="L15" i="9" s="1"/>
  <c r="K15" i="15"/>
  <c r="O16" i="15"/>
  <c r="O19" i="15"/>
  <c r="O15" i="15"/>
  <c r="M16" i="15"/>
  <c r="N16" i="15" s="1"/>
  <c r="M15" i="15"/>
  <c r="K16" i="15"/>
  <c r="K19" i="15"/>
  <c r="L15" i="11"/>
  <c r="S20" i="18" l="1"/>
  <c r="R15" i="18"/>
  <c r="R20" i="18" s="1"/>
  <c r="R17" i="18"/>
  <c r="R16" i="18"/>
  <c r="T16" i="18" s="1"/>
  <c r="N20" i="18"/>
  <c r="P20" i="16"/>
  <c r="T17" i="16"/>
  <c r="L16" i="15"/>
  <c r="L15" i="15"/>
  <c r="E20" i="15"/>
  <c r="E19" i="14"/>
  <c r="V18" i="14"/>
  <c r="U18" i="14"/>
  <c r="T18" i="14"/>
  <c r="S18" i="14"/>
  <c r="Q18" i="14"/>
  <c r="R18" i="14" s="1"/>
  <c r="O18" i="14"/>
  <c r="M18" i="14"/>
  <c r="L18" i="14"/>
  <c r="K18" i="14"/>
  <c r="V17" i="14"/>
  <c r="U17" i="14"/>
  <c r="T17" i="14"/>
  <c r="S17" i="14"/>
  <c r="R17" i="14"/>
  <c r="Q17" i="14"/>
  <c r="Q19" i="14" s="1"/>
  <c r="O17" i="14"/>
  <c r="M17" i="14"/>
  <c r="L17" i="14"/>
  <c r="W17" i="14" s="1"/>
  <c r="X17" i="14" s="1"/>
  <c r="Y17" i="14" s="1"/>
  <c r="K17" i="14"/>
  <c r="V16" i="14"/>
  <c r="V19" i="14" s="1"/>
  <c r="U16" i="14"/>
  <c r="U19" i="14" s="1"/>
  <c r="T16" i="14"/>
  <c r="T19" i="14" s="1"/>
  <c r="S16" i="14"/>
  <c r="S19" i="14" s="1"/>
  <c r="R16" i="14"/>
  <c r="O16" i="14"/>
  <c r="O19" i="14" s="1"/>
  <c r="M16" i="14"/>
  <c r="M19" i="14" s="1"/>
  <c r="L16" i="14"/>
  <c r="W16" i="14" s="1"/>
  <c r="K16" i="14"/>
  <c r="K19" i="14" s="1"/>
  <c r="R17" i="13"/>
  <c r="R19" i="13" s="1"/>
  <c r="R16" i="13"/>
  <c r="R18" i="10"/>
  <c r="R17" i="10"/>
  <c r="R16" i="10"/>
  <c r="R16" i="6"/>
  <c r="Q17" i="13"/>
  <c r="Q17" i="10"/>
  <c r="Q18" i="6"/>
  <c r="R18" i="6" s="1"/>
  <c r="E19" i="13"/>
  <c r="V18" i="13"/>
  <c r="U18" i="13"/>
  <c r="T18" i="13"/>
  <c r="S18" i="13"/>
  <c r="R18" i="13"/>
  <c r="Q18" i="13"/>
  <c r="O18" i="13"/>
  <c r="M18" i="13"/>
  <c r="L18" i="13"/>
  <c r="W18" i="13" s="1"/>
  <c r="X18" i="13" s="1"/>
  <c r="Y18" i="13" s="1"/>
  <c r="K18" i="13"/>
  <c r="V17" i="13"/>
  <c r="U17" i="13"/>
  <c r="T17" i="13"/>
  <c r="S17" i="13"/>
  <c r="O17" i="13"/>
  <c r="M17" i="13"/>
  <c r="L17" i="13"/>
  <c r="K17" i="13"/>
  <c r="V16" i="13"/>
  <c r="V19" i="13" s="1"/>
  <c r="U16" i="13"/>
  <c r="U19" i="13" s="1"/>
  <c r="T16" i="13"/>
  <c r="T19" i="13" s="1"/>
  <c r="S16" i="13"/>
  <c r="S19" i="13" s="1"/>
  <c r="Q16" i="13"/>
  <c r="O16" i="13"/>
  <c r="O19" i="13" s="1"/>
  <c r="M16" i="13"/>
  <c r="M19" i="13" s="1"/>
  <c r="L16" i="13"/>
  <c r="K16" i="13"/>
  <c r="K19" i="13" s="1"/>
  <c r="E20" i="12"/>
  <c r="O20" i="12"/>
  <c r="M20" i="12"/>
  <c r="P20" i="12"/>
  <c r="K20" i="12"/>
  <c r="L20" i="11"/>
  <c r="E20" i="11"/>
  <c r="O20" i="11"/>
  <c r="M20" i="11"/>
  <c r="K20" i="11"/>
  <c r="E19" i="10"/>
  <c r="V18" i="10"/>
  <c r="U18" i="10"/>
  <c r="T18" i="10"/>
  <c r="S18" i="10"/>
  <c r="Q18" i="10"/>
  <c r="O18" i="10"/>
  <c r="M18" i="10"/>
  <c r="L18" i="10"/>
  <c r="W18" i="10" s="1"/>
  <c r="X18" i="10" s="1"/>
  <c r="Y18" i="10" s="1"/>
  <c r="K18" i="10"/>
  <c r="W17" i="10"/>
  <c r="X17" i="10" s="1"/>
  <c r="Y17" i="10" s="1"/>
  <c r="V17" i="10"/>
  <c r="U17" i="10"/>
  <c r="T17" i="10"/>
  <c r="S17" i="10"/>
  <c r="O17" i="10"/>
  <c r="M17" i="10"/>
  <c r="L17" i="10"/>
  <c r="K17" i="10"/>
  <c r="V16" i="10"/>
  <c r="V19" i="10" s="1"/>
  <c r="U16" i="10"/>
  <c r="U19" i="10" s="1"/>
  <c r="T16" i="10"/>
  <c r="T19" i="10" s="1"/>
  <c r="S16" i="10"/>
  <c r="S19" i="10" s="1"/>
  <c r="Q16" i="10"/>
  <c r="O16" i="10"/>
  <c r="O19" i="10" s="1"/>
  <c r="M16" i="10"/>
  <c r="M19" i="10" s="1"/>
  <c r="L16" i="10"/>
  <c r="W16" i="10" s="1"/>
  <c r="K16" i="10"/>
  <c r="K19" i="10" s="1"/>
  <c r="E20" i="9"/>
  <c r="L20" i="9"/>
  <c r="M20" i="9"/>
  <c r="K20" i="9"/>
  <c r="V18" i="6"/>
  <c r="V17" i="6"/>
  <c r="V16" i="6"/>
  <c r="T18" i="6"/>
  <c r="T17" i="6"/>
  <c r="T16" i="6"/>
  <c r="O18" i="6"/>
  <c r="O17" i="6"/>
  <c r="O16" i="6"/>
  <c r="L18" i="6"/>
  <c r="L17" i="6"/>
  <c r="L16" i="6"/>
  <c r="Q17" i="6"/>
  <c r="R17" i="6" s="1"/>
  <c r="K17" i="6"/>
  <c r="S16" i="6"/>
  <c r="S17" i="6"/>
  <c r="S18" i="6"/>
  <c r="U16" i="6"/>
  <c r="U17" i="6"/>
  <c r="U18" i="6"/>
  <c r="K18" i="6"/>
  <c r="K16" i="6"/>
  <c r="M16" i="6"/>
  <c r="M17" i="6"/>
  <c r="M18" i="6"/>
  <c r="E19" i="6"/>
  <c r="T16" i="16" l="1"/>
  <c r="T20" i="16" s="1"/>
  <c r="S20" i="16"/>
  <c r="T15" i="16"/>
  <c r="L20" i="12"/>
  <c r="S16" i="12"/>
  <c r="P20" i="11"/>
  <c r="N20" i="11"/>
  <c r="P20" i="9"/>
  <c r="O20" i="9"/>
  <c r="L20" i="15"/>
  <c r="O20" i="15"/>
  <c r="K20" i="15"/>
  <c r="P20" i="15"/>
  <c r="Q16" i="15"/>
  <c r="M20" i="15"/>
  <c r="Q15" i="15"/>
  <c r="W18" i="14"/>
  <c r="X18" i="14" s="1"/>
  <c r="Y18" i="14" s="1"/>
  <c r="X16" i="14"/>
  <c r="W19" i="14"/>
  <c r="R19" i="14"/>
  <c r="L19" i="14"/>
  <c r="W17" i="13"/>
  <c r="X17" i="13" s="1"/>
  <c r="Y17" i="13" s="1"/>
  <c r="R19" i="10"/>
  <c r="Q19" i="13"/>
  <c r="Q19" i="10"/>
  <c r="L19" i="6"/>
  <c r="W16" i="13"/>
  <c r="X16" i="13"/>
  <c r="W19" i="13"/>
  <c r="L19" i="13"/>
  <c r="Q15" i="12"/>
  <c r="N20" i="12"/>
  <c r="Q15" i="11"/>
  <c r="X16" i="10"/>
  <c r="W19" i="10"/>
  <c r="L19" i="10"/>
  <c r="Q15" i="9"/>
  <c r="N20" i="9"/>
  <c r="V19" i="6"/>
  <c r="U19" i="6"/>
  <c r="M19" i="6"/>
  <c r="S19" i="6"/>
  <c r="K19" i="6"/>
  <c r="W18" i="6"/>
  <c r="R19" i="6"/>
  <c r="W17" i="6"/>
  <c r="O19" i="6"/>
  <c r="Q19" i="6"/>
  <c r="T19" i="6"/>
  <c r="W16" i="6"/>
  <c r="X16" i="6" s="1"/>
  <c r="T15" i="18" l="1"/>
  <c r="T20" i="18" s="1"/>
  <c r="R16" i="15"/>
  <c r="S16" i="15" s="1"/>
  <c r="Q20" i="11"/>
  <c r="Q20" i="9"/>
  <c r="Q20" i="12"/>
  <c r="S15" i="15"/>
  <c r="Y16" i="14"/>
  <c r="Y19" i="14" s="1"/>
  <c r="X19" i="14"/>
  <c r="Y16" i="13"/>
  <c r="Y19" i="13" s="1"/>
  <c r="X19" i="13"/>
  <c r="R20" i="12"/>
  <c r="S15" i="12"/>
  <c r="S20" i="12" s="1"/>
  <c r="S15" i="11"/>
  <c r="S20" i="11" s="1"/>
  <c r="R20" i="11"/>
  <c r="Y16" i="10"/>
  <c r="Y19" i="10" s="1"/>
  <c r="X19" i="10"/>
  <c r="R20" i="9"/>
  <c r="S15" i="9"/>
  <c r="S20" i="9" s="1"/>
  <c r="X18" i="6"/>
  <c r="Y18" i="6" s="1"/>
  <c r="X17" i="6"/>
  <c r="X19" i="6" s="1"/>
  <c r="W19" i="6"/>
  <c r="Y16" i="6"/>
  <c r="Y17" i="6" l="1"/>
  <c r="Y19" i="6" s="1"/>
  <c r="Q19" i="15"/>
  <c r="R20" i="15" s="1"/>
  <c r="N20" i="15"/>
  <c r="Q20" i="15" s="1"/>
  <c r="S19" i="15" l="1"/>
  <c r="S20" i="15" s="1"/>
</calcChain>
</file>

<file path=xl/sharedStrings.xml><?xml version="1.0" encoding="utf-8"?>
<sst xmlns="http://schemas.openxmlformats.org/spreadsheetml/2006/main" count="459" uniqueCount="94">
  <si>
    <t>SERI contribution</t>
  </si>
  <si>
    <t>Reporting period:</t>
  </si>
  <si>
    <t>per unit</t>
  </si>
  <si>
    <t xml:space="preserve">SERI contribution CHF </t>
  </si>
  <si>
    <t>Total costs
EUR</t>
  </si>
  <si>
    <t>NN</t>
  </si>
  <si>
    <t>Contributions for recruited researchers
EUR</t>
  </si>
  <si>
    <t>Eligible costs (per budget category)</t>
  </si>
  <si>
    <t>Institutional unit contributions EUR</t>
  </si>
  <si>
    <t>Living allowance</t>
  </si>
  <si>
    <r>
      <rPr>
        <b/>
        <sz val="10"/>
        <color rgb="FFFFFFFF"/>
        <rFont val="Helvetica"/>
        <family val="2"/>
      </rPr>
      <t>Total</t>
    </r>
  </si>
  <si>
    <t>Contract duration:</t>
  </si>
  <si>
    <t>SERI number / Acronym:</t>
  </si>
  <si>
    <t>Mobility allowance</t>
  </si>
  <si>
    <t>Institution:</t>
  </si>
  <si>
    <t>Horizon Europe MSCA DN reporting form (Call 2021)</t>
  </si>
  <si>
    <t>Research, training and networking contribution</t>
  </si>
  <si>
    <t>Management and indirect contribution</t>
  </si>
  <si>
    <t xml:space="preserve">Total </t>
  </si>
  <si>
    <t>Total</t>
  </si>
  <si>
    <t xml:space="preserve">Total
</t>
  </si>
  <si>
    <t>Number of units</t>
  </si>
  <si>
    <t>Family allowance (if applicable)</t>
  </si>
  <si>
    <t>Currency rate EUR/CHF**:</t>
  </si>
  <si>
    <t>applicable rates***</t>
  </si>
  <si>
    <t>Country correction coefficient*</t>
  </si>
  <si>
    <t>** EUR/CHF exchange rate corresponds to the monthly average exchange rate of 11/2021 according to the website of the Swiss National Bank.</t>
  </si>
  <si>
    <t>Total costs CHF</t>
  </si>
  <si>
    <t>Total Associated Partner</t>
  </si>
  <si>
    <r>
      <rPr>
        <b/>
        <sz val="11"/>
        <color rgb="FF000000"/>
        <rFont val="Helvetica"/>
        <family val="2"/>
      </rPr>
      <t>Long-term leave allowance:</t>
    </r>
    <r>
      <rPr>
        <sz val="11"/>
        <color rgb="FF000000"/>
        <rFont val="Helvetica"/>
        <family val="2"/>
      </rPr>
      <t xml:space="preserve"> Please note that you have to contact the SERI contact person mentioned on page</t>
    </r>
    <r>
      <rPr>
        <sz val="11"/>
        <rFont val="Helvetica"/>
        <family val="2"/>
      </rPr>
      <t xml:space="preserve"> 1</t>
    </r>
    <r>
      <rPr>
        <sz val="11"/>
        <color rgb="FF000000"/>
        <rFont val="Helvetica"/>
        <family val="2"/>
      </rPr>
      <t xml:space="preserve"> of the funding contract if you have any long-term leave allowance to declare.</t>
    </r>
  </si>
  <si>
    <t>Horizon Europe MSCA SE reporting form (Call 2021)</t>
  </si>
  <si>
    <t>Contributions for seconded staff members in EUR</t>
  </si>
  <si>
    <t>Institutional unit contributions in EUR</t>
  </si>
  <si>
    <t>Top-up allowance</t>
  </si>
  <si>
    <t>* EUR/CHF exchange rate corresponds to the monthly average exchange rate of 03/2022 according to the website of the Swiss National Bank.</t>
  </si>
  <si>
    <t>Currency rate EUR/CHF*:</t>
  </si>
  <si>
    <t>applicable rates**</t>
  </si>
  <si>
    <t>Horizon Europe MSCA DN reporting form (Call 2022)</t>
  </si>
  <si>
    <t>Horizon Europe MSCA SE reporting form (Call 2022)</t>
  </si>
  <si>
    <t>Horizon Europe MSCA DN reporting form (Call 2023)</t>
  </si>
  <si>
    <t>Horizon Europe MSCA SE reporting form (Call 2023)</t>
  </si>
  <si>
    <t>Horizon Europe MSCA DN reporting form (Call 2024)</t>
  </si>
  <si>
    <t>Horizon Europe MSCA SE reporting form (Call 2024)</t>
  </si>
  <si>
    <t>* EUR/CHF exchange rate corresponds to the monthly average exchange rate of 03/2023 according to the website of the Swiss National Bank.</t>
  </si>
  <si>
    <t>** EUR/CHF exchange rate corresponds to the monthly average exchange rate of 11/2023 according to the website of the Swiss National Bank.</t>
  </si>
  <si>
    <t>*** Applicable rates for unit contributions according to work programme version adopted on 6 December 2022 (European Commission Decision C(2022)7550).</t>
  </si>
  <si>
    <t>* EUR/CHF exchange rate corresponds to the monthly average exchange rate of 02/2024 according to the website of the Swiss National Bank.</t>
  </si>
  <si>
    <t>** Applicable rates for unit contributions according to work programme version adopted on 6 December 2022 (European Commission Decision C(2022)7550).</t>
  </si>
  <si>
    <t>* Country correction coefficient according to p. 108 of the MSCA Horizon Europe - Work Programme 2021-2022.</t>
  </si>
  <si>
    <t>*** Applicable rates for unit contributions according to p. 75 of the MSCA Horizon Europe - Work Programme 2021-2022.</t>
  </si>
  <si>
    <t>** Applicable rates for unit contributions according to p. 91 of the MSCA Horizon Europe - Work Programme 2021-2022.</t>
  </si>
  <si>
    <t>* Country correction coefficient according to work programme version adopted on 6 December 2022 (European Commission Decision C(2022)7550).</t>
  </si>
  <si>
    <t>* Country correction coefficient according to p. 140 of the MSCA Horizon Europe - Work Programme 2023-2025.</t>
  </si>
  <si>
    <t>*** Applicable rates for unit contributions according to p. 109 of the MSCA Horizon Europe - Work Programme 2023-2025.</t>
  </si>
  <si>
    <t>** Applicable rates for unit contributions according to p. 126 of the MSCA Horizon Europe - Work Programme 2023-2025.</t>
  </si>
  <si>
    <t>We hereby confirm that the amount paid by the Swiss project partner to the project coordinator is in accordance with the amount defined in the consortium agreement (Please tick the box to confirm).</t>
  </si>
  <si>
    <t>** EUR/CHF exchange rate corresponds to the monthly average exchange rate of 11/2024 according to the website of the Swiss National Bank.</t>
  </si>
  <si>
    <t>* EUR/CHF exchange rate corresponds to the monthly average exchange rate of 02/2025 according to the website of the Swiss National Bank.</t>
  </si>
  <si>
    <t>MSCA DN</t>
  </si>
  <si>
    <t>MSCA SE</t>
  </si>
  <si>
    <t>Final report</t>
  </si>
  <si>
    <t>Hand-in financial report</t>
  </si>
  <si>
    <t>Hand-in scientific report</t>
  </si>
  <si>
    <t>If available: other documents that demonstrate the progress of the project and, in particular, the Swiss contribution to the project.</t>
  </si>
  <si>
    <t>Please do not forget to tick the box in the corresponding reporting sheet confirming the amount paid to the project coordinator in accordance with the consortium agreement, if the amount has been paid already.</t>
  </si>
  <si>
    <t>Please do not forget to tick the box in the corresponding reporting sheet confirming the amount paid to the project coordinator in accordance with the consortium agreement.</t>
  </si>
  <si>
    <t>Other documents that demonstrate the progress of the project and, in particular, the Swiss contribution to the project.</t>
  </si>
  <si>
    <t>Periodic Report</t>
  </si>
  <si>
    <t>Number of units 
(person months)</t>
  </si>
  <si>
    <t>Technical Report (usually prepared by the consortium and submitted to the EU as part of the report for the final reporting period, to close the grant.)</t>
  </si>
  <si>
    <t>We hereby confirm that the recruited researcher(s) comply with the mobility rule: they must not have resided or carried out their main activity (work, studies, etc.) in Switzerland for more than 12 months in the 36 months immediately before their recruitment date.</t>
  </si>
  <si>
    <t>Please do not forget to tick the box in the corresponding reporting sheet confirming the compliance with the mobility rule.</t>
  </si>
  <si>
    <t>If the recruited doctoral candidate has or acquires family obligations during the action duration, i.e. persons linked to him/her by: 
(i) marriage, or 
(ii) a relationship with equivalent status to a marriage recognised by the legislation of the country or region where this relationship was formalised; or 
(iii) dependent children who are actually being maintained by the researcher, 
official proof must be provided.</t>
  </si>
  <si>
    <t>Name of seconded employees</t>
  </si>
  <si>
    <t>Name of doctoral candidates</t>
  </si>
  <si>
    <t xml:space="preserve">Other documents that demonstrate the progress of the project and, in particular, the Swiss contribution to the project, such as e.g. publications (doctoral thesis) of the doctoral candidates. </t>
  </si>
  <si>
    <t>Periodic Technical Report (usually prepared by the consortium and submitted to the EU as part of the ‘periodic reporting’ after 24 months of the project duration.)</t>
  </si>
  <si>
    <t>An extract from the HR/accounting system showing the following information for each of the seconded employee(s):
Full name, employment period and level of employment (%).</t>
  </si>
  <si>
    <t>A letter from the Swiss project partner (on paper with the institution's letterhead) with the following information:
Confirmation that the seconded employee(s) worked at the institution(s) of secondment on full-time basis with the corresponding person-months indicated per seconded employee and per institution of secondment.</t>
  </si>
  <si>
    <t>Secondments must last at least one month (30 days) and cannot be longer than 12 months for the same seconded employee.</t>
  </si>
  <si>
    <t>MSCA COFUND</t>
  </si>
  <si>
    <t xml:space="preserve">An extract from the accounting system showing the following information for each of the employed fellows: 
Full name, employment period, gross salary, employer contributions and level of employment (%). </t>
  </si>
  <si>
    <r>
      <t xml:space="preserve">An extract from the accounting system showing the following information for each of the employed fellows: 
Full name, employment period, gross salary, employer contributions and level of employment (%). 
</t>
    </r>
    <r>
      <rPr>
        <i/>
        <sz val="12"/>
        <color rgb="FF000000"/>
        <rFont val="Helvetica"/>
      </rPr>
      <t xml:space="preserve">SERI reporting exclusively refers to the SERI contributions, not to the co-funding of the Swiss partner. </t>
    </r>
  </si>
  <si>
    <t>Horizon Europe MSCA COFUND reporting form (Call 2023)</t>
  </si>
  <si>
    <t>Name of DOCTORAL candidates</t>
  </si>
  <si>
    <t>Name of POSTDOCTORAL candidates</t>
  </si>
  <si>
    <t>DOCTORAL programme</t>
  </si>
  <si>
    <t>POSTDOCTORAL programme</t>
  </si>
  <si>
    <t>** Applicable rates for unit contributions according to p. 132 of the MSCA Horizon Europe - Work Programme 2023-2025.</t>
  </si>
  <si>
    <t>Horizon Europe MSCA COFUND reporting form (Call 2024)</t>
  </si>
  <si>
    <r>
      <t>Name of</t>
    </r>
    <r>
      <rPr>
        <b/>
        <sz val="10"/>
        <color rgb="FFFFFFFF"/>
        <rFont val="Helvetica"/>
      </rPr>
      <t xml:space="preserve"> DOCTORAL</t>
    </r>
    <r>
      <rPr>
        <sz val="10"/>
        <color rgb="FFFFFFFF"/>
        <rFont val="Helvetica"/>
        <family val="2"/>
      </rPr>
      <t xml:space="preserve"> candidates</t>
    </r>
  </si>
  <si>
    <r>
      <t xml:space="preserve">Name of </t>
    </r>
    <r>
      <rPr>
        <b/>
        <sz val="10"/>
        <color theme="0"/>
        <rFont val="Helvetica"/>
      </rPr>
      <t>POSTDOCTORAL</t>
    </r>
    <r>
      <rPr>
        <sz val="10"/>
        <color theme="0"/>
        <rFont val="Helvetica"/>
        <family val="2"/>
      </rPr>
      <t xml:space="preserve"> candidates</t>
    </r>
  </si>
  <si>
    <t>* EUR/CHF exchange rate corresponds to the monthly average exchange rate of 09/2024 according to the website of the Swiss National Bank.</t>
  </si>
  <si>
    <t>Complete according to doctoral or postdoctoral COFUND programme, leaving the other blank: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</si>
</sst>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
  </numFmts>
  <fonts count="30" x14ac:knownFonts="1">
    <font>
      <sz val="10"/>
      <color rgb="FF000000"/>
      <name val="Times New Roman"/>
      <charset val="204"/>
    </font>
    <font>
      <u/>
      <sz val="10"/>
      <color theme="10"/>
      <name val="Times New Roman"/>
      <family val="1"/>
    </font>
    <font>
      <u/>
      <sz val="10"/>
      <color theme="11"/>
      <name val="Times New Roman"/>
      <family val="1"/>
    </font>
    <font>
      <b/>
      <sz val="18"/>
      <name val="Helvetica"/>
      <family val="2"/>
    </font>
    <font>
      <sz val="10"/>
      <color rgb="FF000000"/>
      <name val="Helvetica"/>
      <family val="2"/>
    </font>
    <font>
      <b/>
      <sz val="11"/>
      <name val="Helvetica"/>
      <family val="2"/>
    </font>
    <font>
      <b/>
      <sz val="11"/>
      <color rgb="FFFFFFFF"/>
      <name val="Helvetica"/>
      <family val="2"/>
    </font>
    <font>
      <sz val="10"/>
      <color rgb="FFFFFFFF"/>
      <name val="Helvetica"/>
      <family val="2"/>
    </font>
    <font>
      <sz val="10"/>
      <name val="Helvetica"/>
      <family val="2"/>
    </font>
    <font>
      <sz val="10"/>
      <color theme="0"/>
      <name val="Helvetica"/>
      <family val="2"/>
    </font>
    <font>
      <b/>
      <sz val="10"/>
      <name val="Helvetica"/>
      <family val="2"/>
    </font>
    <font>
      <b/>
      <sz val="10"/>
      <color rgb="FFFFFFFF"/>
      <name val="Helvetica"/>
      <family val="2"/>
    </font>
    <font>
      <b/>
      <sz val="10"/>
      <color rgb="FF000000"/>
      <name val="Helvetica"/>
      <family val="2"/>
    </font>
    <font>
      <sz val="10"/>
      <color rgb="FF000000"/>
      <name val="Times New Roman"/>
      <family val="1"/>
    </font>
    <font>
      <sz val="11"/>
      <color rgb="FF000000"/>
      <name val="Helvetica"/>
      <family val="2"/>
    </font>
    <font>
      <b/>
      <sz val="11"/>
      <color rgb="FF000000"/>
      <name val="Helvetica"/>
      <family val="2"/>
    </font>
    <font>
      <b/>
      <sz val="10"/>
      <color rgb="FFFF0000"/>
      <name val="Helvetica"/>
      <family val="2"/>
    </font>
    <font>
      <b/>
      <sz val="10"/>
      <color rgb="FF000000"/>
      <name val="Times New Roman"/>
      <family val="1"/>
    </font>
    <font>
      <sz val="11"/>
      <name val="Helvetica"/>
      <family val="2"/>
    </font>
    <font>
      <sz val="10"/>
      <color theme="1"/>
      <name val="Helvetica"/>
      <family val="2"/>
    </font>
    <font>
      <b/>
      <sz val="10"/>
      <color theme="0"/>
      <name val="Helvetica"/>
      <family val="2"/>
    </font>
    <font>
      <sz val="12"/>
      <color rgb="FF000000"/>
      <name val="Helvetica"/>
      <family val="2"/>
    </font>
    <font>
      <b/>
      <sz val="14"/>
      <color rgb="FF000000"/>
      <name val="Helvetica"/>
      <family val="2"/>
    </font>
    <font>
      <b/>
      <sz val="16"/>
      <color rgb="FF000000"/>
      <name val="Helvetica"/>
      <family val="2"/>
    </font>
    <font>
      <sz val="12"/>
      <name val="Helvetica"/>
      <family val="2"/>
    </font>
    <font>
      <sz val="12"/>
      <name val="Helvetica"/>
    </font>
    <font>
      <b/>
      <sz val="16"/>
      <color rgb="FF000000"/>
      <name val="Helvetica"/>
    </font>
    <font>
      <i/>
      <sz val="12"/>
      <color rgb="FF000000"/>
      <name val="Helvetica"/>
    </font>
    <font>
      <b/>
      <sz val="10"/>
      <color rgb="FFFFFFFF"/>
      <name val="Helvetica"/>
    </font>
    <font>
      <b/>
      <sz val="10"/>
      <color theme="0"/>
      <name val="Helvetica"/>
    </font>
  </fonts>
  <fills count="15">
    <fill>
      <patternFill patternType="none"/>
    </fill>
    <fill>
      <patternFill patternType="gray125"/>
    </fill>
    <fill>
      <patternFill patternType="solid">
        <fgColor rgb="FF000000"/>
      </patternFill>
    </fill>
    <fill>
      <patternFill patternType="solid">
        <fgColor rgb="FFDADADA"/>
      </patternFill>
    </fill>
    <fill>
      <patternFill patternType="solid">
        <fgColor theme="0" tint="-0.14999847407452621"/>
        <bgColor indexed="64"/>
      </patternFill>
    </fill>
    <fill>
      <patternFill patternType="solid">
        <fgColor rgb="FF0033CC"/>
        <bgColor indexed="64"/>
      </patternFill>
    </fill>
    <fill>
      <patternFill patternType="solid">
        <fgColor rgb="FFCCFFCC"/>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bgColor indexed="64"/>
      </patternFill>
    </fill>
  </fills>
  <borders count="101">
    <border>
      <left/>
      <right/>
      <top/>
      <bottom/>
      <diagonal/>
    </border>
    <border>
      <left/>
      <right/>
      <top/>
      <bottom style="thin">
        <color rgb="FFFFFFFF"/>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FFFFFF"/>
      </bottom>
      <diagonal/>
    </border>
    <border>
      <left/>
      <right/>
      <top style="thin">
        <color rgb="FF000000"/>
      </top>
      <bottom style="thin">
        <color rgb="FFFFFFFF"/>
      </bottom>
      <diagonal/>
    </border>
    <border>
      <left/>
      <right style="thin">
        <color rgb="FFFFFFFF"/>
      </right>
      <top style="thin">
        <color rgb="FF000000"/>
      </top>
      <bottom style="thin">
        <color rgb="FFFFFFFF"/>
      </bottom>
      <diagonal/>
    </border>
    <border>
      <left style="thin">
        <color rgb="FFFFFFFF"/>
      </left>
      <right/>
      <top style="thin">
        <color rgb="FF000000"/>
      </top>
      <bottom style="thin">
        <color rgb="FFFFFFFF"/>
      </bottom>
      <diagonal/>
    </border>
    <border>
      <left style="thin">
        <color rgb="FFFFFFFF"/>
      </left>
      <right style="thin">
        <color rgb="FFFFFFFF"/>
      </right>
      <top style="thin">
        <color rgb="FFFFFFFF"/>
      </top>
      <bottom style="thin">
        <color rgb="FFFFFFFF"/>
      </bottom>
      <diagonal/>
    </border>
    <border>
      <left style="thin">
        <color rgb="FF000000"/>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right style="thin">
        <color rgb="FFFFFFFF"/>
      </right>
      <top/>
      <bottom style="thin">
        <color rgb="FF000000"/>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000000"/>
      </bottom>
      <diagonal/>
    </border>
    <border>
      <left/>
      <right style="thin">
        <color rgb="FFFFFFFF"/>
      </right>
      <top style="thin">
        <color rgb="FFFFFFFF"/>
      </top>
      <bottom style="thin">
        <color rgb="FF000000"/>
      </bottom>
      <diagonal/>
    </border>
    <border>
      <left/>
      <right style="thin">
        <color rgb="FF000000"/>
      </right>
      <top style="thin">
        <color rgb="FF000000"/>
      </top>
      <bottom style="thin">
        <color rgb="FFFFFFFF"/>
      </bottom>
      <diagonal/>
    </border>
    <border>
      <left/>
      <right style="thin">
        <color rgb="FF000000"/>
      </right>
      <top style="thin">
        <color rgb="FFFFFFFF"/>
      </top>
      <bottom style="thin">
        <color rgb="FFFFFFFF"/>
      </bottom>
      <diagonal/>
    </border>
    <border>
      <left style="thin">
        <color rgb="FF000000"/>
      </left>
      <right/>
      <top style="thin">
        <color rgb="FFFFFFFF"/>
      </top>
      <bottom style="thin">
        <color rgb="FF000000"/>
      </bottom>
      <diagonal/>
    </border>
    <border>
      <left/>
      <right style="thin">
        <color rgb="FF000000"/>
      </right>
      <top style="thin">
        <color rgb="FFFFFFFF"/>
      </top>
      <bottom style="thin">
        <color rgb="FF000000"/>
      </bottom>
      <diagonal/>
    </border>
    <border>
      <left/>
      <right/>
      <top/>
      <bottom style="thin">
        <color rgb="FF000000"/>
      </bottom>
      <diagonal/>
    </border>
    <border>
      <left/>
      <right/>
      <top style="thin">
        <color rgb="FFFFFFFF"/>
      </top>
      <bottom style="thin">
        <color rgb="FF000000"/>
      </bottom>
      <diagonal/>
    </border>
    <border>
      <left style="thin">
        <color rgb="FFFFFFFF"/>
      </left>
      <right style="thin">
        <color rgb="FFFFFFFF"/>
      </right>
      <top/>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auto="1"/>
      </top>
      <bottom/>
      <diagonal/>
    </border>
    <border>
      <left/>
      <right style="thin">
        <color auto="1"/>
      </right>
      <top style="thin">
        <color auto="1"/>
      </top>
      <bottom/>
      <diagonal/>
    </border>
    <border>
      <left style="thin">
        <color auto="1"/>
      </left>
      <right/>
      <top style="thin">
        <color rgb="FF000000"/>
      </top>
      <bottom style="thin">
        <color rgb="FFFFFFFF"/>
      </bottom>
      <diagonal/>
    </border>
    <border>
      <left style="thin">
        <color rgb="FFFFFFFF"/>
      </left>
      <right style="thin">
        <color auto="1"/>
      </right>
      <top style="thin">
        <color rgb="FF000000"/>
      </top>
      <bottom style="thin">
        <color rgb="FFFFFFFF"/>
      </bottom>
      <diagonal/>
    </border>
    <border>
      <left style="thin">
        <color auto="1"/>
      </left>
      <right/>
      <top style="thin">
        <color rgb="FFFFFFFF"/>
      </top>
      <bottom style="thin">
        <color rgb="FFFFFFFF"/>
      </bottom>
      <diagonal/>
    </border>
    <border>
      <left style="thin">
        <color rgb="FFFFFFFF"/>
      </left>
      <right style="thin">
        <color auto="1"/>
      </right>
      <top style="thin">
        <color rgb="FFFFFFFF"/>
      </top>
      <bottom/>
      <diagonal/>
    </border>
    <border>
      <left style="thin">
        <color rgb="FFFFFFFF"/>
      </left>
      <right style="thin">
        <color auto="1"/>
      </right>
      <top/>
      <bottom/>
      <diagonal/>
    </border>
    <border>
      <left style="thin">
        <color auto="1"/>
      </left>
      <right style="thin">
        <color rgb="FFFFFFFF"/>
      </right>
      <top style="thin">
        <color rgb="FFFFFFFF"/>
      </top>
      <bottom style="thin">
        <color rgb="FF000000"/>
      </bottom>
      <diagonal/>
    </border>
    <border>
      <left style="thin">
        <color rgb="FFFFFFFF"/>
      </left>
      <right style="thin">
        <color auto="1"/>
      </right>
      <top style="thin">
        <color rgb="FFFFFFFF"/>
      </top>
      <bottom style="thin">
        <color rgb="FF000000"/>
      </bottom>
      <diagonal/>
    </border>
    <border>
      <left style="thin">
        <color auto="1"/>
      </left>
      <right style="thin">
        <color rgb="FF000000"/>
      </right>
      <top style="thin">
        <color rgb="FF000000"/>
      </top>
      <bottom style="thin">
        <color rgb="FF000000"/>
      </bottom>
      <diagonal/>
    </border>
    <border>
      <left style="thin">
        <color rgb="FF000000"/>
      </left>
      <right style="thin">
        <color auto="1"/>
      </right>
      <top style="thin">
        <color rgb="FF000000"/>
      </top>
      <bottom style="thin">
        <color rgb="FF000000"/>
      </bottom>
      <diagonal/>
    </border>
    <border>
      <left style="thin">
        <color auto="1"/>
      </left>
      <right style="thin">
        <color rgb="FF000000"/>
      </right>
      <top style="thin">
        <color rgb="FF000000"/>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style="thin">
        <color rgb="FF000000"/>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rgb="FFFFFFFF"/>
      </left>
      <right/>
      <top/>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style="mediumDashDot">
        <color indexed="64"/>
      </left>
      <right style="medium">
        <color indexed="64"/>
      </right>
      <top/>
      <bottom style="mediumDashDot">
        <color indexed="64"/>
      </bottom>
      <diagonal/>
    </border>
    <border>
      <left style="mediumDashDot">
        <color indexed="64"/>
      </left>
      <right/>
      <top/>
      <bottom style="mediumDashDot">
        <color indexed="64"/>
      </bottom>
      <diagonal/>
    </border>
    <border>
      <left style="mediumDashDot">
        <color indexed="64"/>
      </left>
      <right/>
      <top style="mediumDashDot">
        <color indexed="64"/>
      </top>
      <bottom/>
      <diagonal/>
    </border>
    <border>
      <left style="mediumDashDot">
        <color indexed="64"/>
      </left>
      <right style="medium">
        <color indexed="64"/>
      </right>
      <top/>
      <bottom/>
      <diagonal/>
    </border>
    <border>
      <left style="thin">
        <color rgb="FF000000"/>
      </left>
      <right/>
      <top/>
      <bottom style="thin">
        <color rgb="FFFFFFFF"/>
      </bottom>
      <diagonal/>
    </border>
    <border>
      <left/>
      <right style="thin">
        <color rgb="FF000000"/>
      </right>
      <top/>
      <bottom style="thin">
        <color rgb="FFFFFFFF"/>
      </bottom>
      <diagonal/>
    </border>
    <border>
      <left style="thin">
        <color indexed="64"/>
      </left>
      <right/>
      <top style="mediumDashDot">
        <color indexed="64"/>
      </top>
      <bottom/>
      <diagonal/>
    </border>
    <border>
      <left style="thin">
        <color indexed="64"/>
      </left>
      <right/>
      <top/>
      <bottom/>
      <diagonal/>
    </border>
    <border>
      <left/>
      <right/>
      <top/>
      <bottom style="thick">
        <color indexed="64"/>
      </bottom>
      <diagonal/>
    </border>
    <border>
      <left style="thick">
        <color indexed="64"/>
      </left>
      <right/>
      <top/>
      <bottom/>
      <diagonal/>
    </border>
    <border>
      <left style="mediumDashDot">
        <color indexed="64"/>
      </left>
      <right/>
      <top/>
      <bottom/>
      <diagonal/>
    </border>
    <border>
      <left style="mediumDashDot">
        <color indexed="64"/>
      </left>
      <right/>
      <top style="thick">
        <color indexed="64"/>
      </top>
      <bottom/>
      <diagonal/>
    </border>
    <border>
      <left style="mediumDashDot">
        <color indexed="64"/>
      </left>
      <right style="thick">
        <color indexed="64"/>
      </right>
      <top style="mediumDashDot">
        <color indexed="64"/>
      </top>
      <bottom/>
      <diagonal/>
    </border>
    <border>
      <left style="mediumDashDot">
        <color indexed="64"/>
      </left>
      <right style="thick">
        <color indexed="64"/>
      </right>
      <top/>
      <bottom style="mediumDashDot">
        <color indexed="64"/>
      </bottom>
      <diagonal/>
    </border>
    <border>
      <left/>
      <right style="thick">
        <color indexed="64"/>
      </right>
      <top/>
      <bottom/>
      <diagonal/>
    </border>
    <border>
      <left/>
      <right style="mediumDashDot">
        <color indexed="64"/>
      </right>
      <top style="mediumDashDot">
        <color indexed="64"/>
      </top>
      <bottom/>
      <diagonal/>
    </border>
    <border>
      <left/>
      <right style="mediumDashDot">
        <color indexed="64"/>
      </right>
      <top/>
      <bottom style="mediumDashDot">
        <color indexed="64"/>
      </bottom>
      <diagonal/>
    </border>
    <border>
      <left style="thick">
        <color indexed="64"/>
      </left>
      <right style="mediumDashDot">
        <color indexed="64"/>
      </right>
      <top style="thick">
        <color indexed="64"/>
      </top>
      <bottom/>
      <diagonal/>
    </border>
    <border>
      <left style="mediumDashDot">
        <color indexed="64"/>
      </left>
      <right/>
      <top style="mediumDashDot">
        <color indexed="64"/>
      </top>
      <bottom style="thick">
        <color indexed="64"/>
      </bottom>
      <diagonal/>
    </border>
    <border>
      <left style="mediumDashDot">
        <color indexed="64"/>
      </left>
      <right style="thick">
        <color indexed="64"/>
      </right>
      <top style="mediumDashDot">
        <color indexed="64"/>
      </top>
      <bottom style="mediumDashDot">
        <color indexed="64"/>
      </bottom>
      <diagonal/>
    </border>
    <border>
      <left/>
      <right style="mediumDashDot">
        <color indexed="64"/>
      </right>
      <top style="mediumDashDot">
        <color indexed="64"/>
      </top>
      <bottom style="mediumDashDot">
        <color indexed="64"/>
      </bottom>
      <diagonal/>
    </border>
    <border>
      <left style="thin">
        <color indexed="64"/>
      </left>
      <right style="mediumDashDot">
        <color indexed="64"/>
      </right>
      <top style="mediumDashDot">
        <color indexed="64"/>
      </top>
      <bottom style="mediumDashDot">
        <color indexed="64"/>
      </bottom>
      <diagonal/>
    </border>
    <border>
      <left style="mediumDashDot">
        <color indexed="64"/>
      </left>
      <right/>
      <top style="mediumDashDot">
        <color indexed="64"/>
      </top>
      <bottom style="mediumDashDot">
        <color indexed="64"/>
      </bottom>
      <diagonal/>
    </border>
    <border>
      <left/>
      <right style="thin">
        <color indexed="64"/>
      </right>
      <top/>
      <bottom/>
      <diagonal/>
    </border>
    <border>
      <left style="thick">
        <color indexed="64"/>
      </left>
      <right style="mediumDashDot">
        <color indexed="64"/>
      </right>
      <top style="mediumDashDot">
        <color indexed="64"/>
      </top>
      <bottom style="mediumDashDot">
        <color indexed="64"/>
      </bottom>
      <diagonal/>
    </border>
    <border>
      <left style="thick">
        <color indexed="64"/>
      </left>
      <right style="mediumDashDot">
        <color indexed="64"/>
      </right>
      <top style="mediumDashDot">
        <color indexed="64"/>
      </top>
      <bottom/>
      <diagonal/>
    </border>
    <border>
      <left/>
      <right/>
      <top style="thick">
        <color indexed="64"/>
      </top>
      <bottom/>
      <diagonal/>
    </border>
    <border>
      <left style="thick">
        <color indexed="64"/>
      </left>
      <right/>
      <top style="mediumDashDot">
        <color indexed="64"/>
      </top>
      <bottom/>
      <diagonal/>
    </border>
    <border>
      <left style="mediumDashDot">
        <color indexed="64"/>
      </left>
      <right style="medium">
        <color indexed="64"/>
      </right>
      <top style="mediumDashDot">
        <color indexed="64"/>
      </top>
      <bottom style="mediumDashDot">
        <color indexed="64"/>
      </bottom>
      <diagonal/>
    </border>
    <border>
      <left/>
      <right/>
      <top style="thin">
        <color rgb="FFFFFFFF"/>
      </top>
      <bottom/>
      <diagonal/>
    </border>
    <border>
      <left style="thin">
        <color indexed="64"/>
      </left>
      <right style="thin">
        <color rgb="FF000000"/>
      </right>
      <top/>
      <bottom style="thin">
        <color rgb="FF000000"/>
      </bottom>
      <diagonal/>
    </border>
    <border>
      <left style="thin">
        <color rgb="FF000000"/>
      </left>
      <right/>
      <top style="thin">
        <color rgb="FFFFFFFF"/>
      </top>
      <bottom/>
      <diagonal/>
    </border>
    <border>
      <left/>
      <right style="thin">
        <color rgb="FF000000"/>
      </right>
      <top style="thin">
        <color rgb="FFFFFFFF"/>
      </top>
      <bottom/>
      <diagonal/>
    </border>
    <border>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bottom style="thin">
        <color rgb="FF000000"/>
      </bottom>
      <diagonal/>
    </border>
    <border>
      <left/>
      <right style="thin">
        <color indexed="64"/>
      </right>
      <top style="thin">
        <color rgb="FF000000"/>
      </top>
      <bottom/>
      <diagonal/>
    </border>
    <border>
      <left/>
      <right/>
      <top style="thin">
        <color indexed="64"/>
      </top>
      <bottom style="thin">
        <color indexed="64"/>
      </bottom>
      <diagonal/>
    </border>
    <border>
      <left/>
      <right/>
      <top style="thin">
        <color rgb="FF000000"/>
      </top>
      <bottom/>
      <diagonal/>
    </border>
    <border>
      <left/>
      <right style="thin">
        <color rgb="FFFFFFFF"/>
      </right>
      <top style="thin">
        <color rgb="FF000000"/>
      </top>
      <bottom/>
      <diagonal/>
    </border>
    <border>
      <left/>
      <right style="thin">
        <color rgb="FFFFFFFF"/>
      </right>
      <top/>
      <bottom style="thin">
        <color rgb="FFFFFFFF"/>
      </bottom>
      <diagonal/>
    </border>
    <border>
      <left style="thin">
        <color rgb="FFFFFFFF"/>
      </left>
      <right/>
      <top style="thin">
        <color rgb="FF000000"/>
      </top>
      <bottom/>
      <diagonal/>
    </border>
    <border>
      <left style="thin">
        <color rgb="FFFFFFFF"/>
      </left>
      <right/>
      <top/>
      <bottom style="thin">
        <color rgb="FFFFFFFF"/>
      </bottom>
      <diagonal/>
    </border>
    <border>
      <left style="thin">
        <color rgb="FF000000"/>
      </left>
      <right style="thin">
        <color indexed="64"/>
      </right>
      <top style="thin">
        <color rgb="FFFFFFFF"/>
      </top>
      <bottom style="thin">
        <color rgb="FF000000"/>
      </bottom>
      <diagonal/>
    </border>
  </borders>
  <cellStyleXfs count="18">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9" fontId="13" fillId="0" borderId="0" applyFont="0" applyFill="0" applyBorder="0" applyAlignment="0" applyProtection="0"/>
  </cellStyleXfs>
  <cellXfs count="207">
    <xf numFmtId="0" fontId="0" fillId="0" borderId="0" xfId="0" applyAlignment="1">
      <alignment horizontal="left" vertical="top"/>
    </xf>
    <xf numFmtId="0" fontId="4" fillId="0" borderId="0" xfId="0" applyFont="1"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4" fillId="0" borderId="24" xfId="0" applyFont="1" applyBorder="1" applyAlignment="1">
      <alignment horizontal="left" vertical="top" wrapText="1"/>
    </xf>
    <xf numFmtId="0" fontId="4" fillId="0" borderId="16" xfId="0" applyFont="1" applyBorder="1" applyAlignment="1">
      <alignment horizontal="left" vertical="top" wrapText="1"/>
    </xf>
    <xf numFmtId="0" fontId="4" fillId="0" borderId="54" xfId="0" applyFont="1" applyBorder="1" applyAlignment="1">
      <alignment horizontal="left" vertical="top" wrapText="1"/>
    </xf>
    <xf numFmtId="0" fontId="4" fillId="3" borderId="3" xfId="0" applyFont="1" applyFill="1" applyBorder="1" applyAlignment="1">
      <alignment horizontal="right" vertical="top" wrapText="1"/>
    </xf>
    <xf numFmtId="0" fontId="4" fillId="3" borderId="4" xfId="0" applyFont="1" applyFill="1" applyBorder="1" applyAlignment="1">
      <alignment horizontal="right" vertical="top" wrapText="1"/>
    </xf>
    <xf numFmtId="1" fontId="6" fillId="2" borderId="10" xfId="0" applyNumberFormat="1" applyFont="1" applyFill="1" applyBorder="1" applyAlignment="1">
      <alignment horizontal="center" vertical="top" wrapText="1"/>
    </xf>
    <xf numFmtId="1" fontId="6" fillId="2" borderId="33" xfId="0" applyNumberFormat="1" applyFont="1" applyFill="1" applyBorder="1" applyAlignment="1">
      <alignment horizontal="center" vertical="top" wrapText="1"/>
    </xf>
    <xf numFmtId="1" fontId="4" fillId="2" borderId="15" xfId="0" applyNumberFormat="1" applyFont="1" applyFill="1" applyBorder="1" applyAlignment="1">
      <alignment horizontal="left" vertical="top" wrapText="1"/>
    </xf>
    <xf numFmtId="1" fontId="4" fillId="2" borderId="35" xfId="0" applyNumberFormat="1" applyFont="1" applyFill="1" applyBorder="1" applyAlignment="1">
      <alignment horizontal="left" vertical="top" wrapText="1"/>
    </xf>
    <xf numFmtId="1" fontId="4" fillId="2" borderId="26" xfId="0" applyNumberFormat="1" applyFont="1" applyFill="1" applyBorder="1" applyAlignment="1">
      <alignment horizontal="left" vertical="top" wrapText="1"/>
    </xf>
    <xf numFmtId="1" fontId="4" fillId="2" borderId="36" xfId="0" applyNumberFormat="1" applyFont="1" applyFill="1" applyBorder="1" applyAlignment="1">
      <alignment horizontal="left" vertical="top" wrapText="1"/>
    </xf>
    <xf numFmtId="1" fontId="7" fillId="2" borderId="37" xfId="0" applyNumberFormat="1" applyFont="1" applyFill="1" applyBorder="1" applyAlignment="1">
      <alignment horizontal="left" vertical="top" wrapText="1"/>
    </xf>
    <xf numFmtId="1" fontId="7" fillId="2" borderId="17" xfId="0" applyNumberFormat="1" applyFont="1" applyFill="1" applyBorder="1" applyAlignment="1">
      <alignment horizontal="center" vertical="top" wrapText="1"/>
    </xf>
    <xf numFmtId="1" fontId="7" fillId="2" borderId="17" xfId="0" applyNumberFormat="1" applyFont="1" applyFill="1" applyBorder="1" applyAlignment="1">
      <alignment horizontal="left" vertical="top" wrapText="1"/>
    </xf>
    <xf numFmtId="1" fontId="8" fillId="2" borderId="17" xfId="0" applyNumberFormat="1" applyFont="1" applyFill="1" applyBorder="1" applyAlignment="1">
      <alignment horizontal="center" vertical="top" wrapText="1"/>
    </xf>
    <xf numFmtId="1" fontId="8" fillId="2" borderId="38" xfId="0" applyNumberFormat="1" applyFont="1" applyFill="1" applyBorder="1" applyAlignment="1">
      <alignment horizontal="center" vertical="top" wrapText="1"/>
    </xf>
    <xf numFmtId="1" fontId="4" fillId="3" borderId="39" xfId="0" applyNumberFormat="1" applyFont="1" applyFill="1" applyBorder="1" applyAlignment="1">
      <alignment horizontal="center" vertical="top" wrapText="1"/>
    </xf>
    <xf numFmtId="1" fontId="4" fillId="3" borderId="2" xfId="0" applyNumberFormat="1" applyFont="1" applyFill="1" applyBorder="1" applyAlignment="1">
      <alignment horizontal="center" vertical="top" wrapText="1"/>
    </xf>
    <xf numFmtId="1" fontId="12" fillId="3" borderId="40" xfId="0" applyNumberFormat="1" applyFont="1" applyFill="1" applyBorder="1" applyAlignment="1">
      <alignment horizontal="center" vertical="top" wrapText="1"/>
    </xf>
    <xf numFmtId="1" fontId="4" fillId="3" borderId="41" xfId="0" applyNumberFormat="1" applyFont="1" applyFill="1" applyBorder="1" applyAlignment="1">
      <alignment horizontal="center" vertical="top" wrapText="1"/>
    </xf>
    <xf numFmtId="1" fontId="4" fillId="3" borderId="42" xfId="0" applyNumberFormat="1" applyFont="1" applyFill="1" applyBorder="1" applyAlignment="1">
      <alignment horizontal="center" vertical="top" wrapText="1"/>
    </xf>
    <xf numFmtId="1" fontId="12" fillId="3" borderId="45" xfId="0" applyNumberFormat="1" applyFont="1" applyFill="1" applyBorder="1" applyAlignment="1">
      <alignment horizontal="center" vertical="top" wrapText="1"/>
    </xf>
    <xf numFmtId="1" fontId="4" fillId="3" borderId="2" xfId="0" applyNumberFormat="1" applyFont="1" applyFill="1" applyBorder="1" applyAlignment="1" applyProtection="1">
      <alignment horizontal="center" vertical="top" wrapText="1"/>
      <protection locked="0"/>
    </xf>
    <xf numFmtId="0" fontId="0" fillId="0" borderId="0" xfId="0" applyAlignment="1">
      <alignment horizontal="left" vertical="center"/>
    </xf>
    <xf numFmtId="166" fontId="4" fillId="3" borderId="39" xfId="0" applyNumberFormat="1" applyFont="1" applyFill="1" applyBorder="1" applyAlignment="1">
      <alignment horizontal="center" vertical="top" wrapText="1"/>
    </xf>
    <xf numFmtId="166" fontId="4" fillId="3" borderId="41" xfId="0" applyNumberFormat="1" applyFont="1" applyFill="1" applyBorder="1" applyAlignment="1">
      <alignment horizontal="center" vertical="top" wrapText="1"/>
    </xf>
    <xf numFmtId="166" fontId="4" fillId="3" borderId="42" xfId="0" applyNumberFormat="1" applyFont="1" applyFill="1" applyBorder="1" applyAlignment="1">
      <alignment horizontal="center" vertical="top" wrapText="1"/>
    </xf>
    <xf numFmtId="166" fontId="4" fillId="3" borderId="2" xfId="0" applyNumberFormat="1" applyFont="1" applyFill="1" applyBorder="1" applyAlignment="1">
      <alignment horizontal="center" vertical="top" wrapText="1"/>
    </xf>
    <xf numFmtId="0" fontId="4" fillId="0" borderId="0" xfId="0" applyFont="1" applyAlignment="1">
      <alignment horizontal="left" vertical="center"/>
    </xf>
    <xf numFmtId="0" fontId="4" fillId="2" borderId="11" xfId="0" applyFont="1" applyFill="1" applyBorder="1" applyAlignment="1">
      <alignment horizontal="left" vertical="top" wrapText="1"/>
    </xf>
    <xf numFmtId="0" fontId="4" fillId="2" borderId="21" xfId="0" applyFont="1" applyFill="1" applyBorder="1" applyAlignment="1">
      <alignment horizontal="left" vertical="top" wrapText="1"/>
    </xf>
    <xf numFmtId="0" fontId="23" fillId="0" borderId="0" xfId="0" applyFont="1" applyAlignment="1">
      <alignment horizontal="left" vertical="center"/>
    </xf>
    <xf numFmtId="0" fontId="0" fillId="10" borderId="0" xfId="0" applyFill="1" applyAlignment="1">
      <alignment horizontal="center" vertical="center"/>
    </xf>
    <xf numFmtId="0" fontId="21" fillId="0" borderId="0" xfId="0" applyFont="1" applyAlignment="1">
      <alignment horizontal="left" vertical="center"/>
    </xf>
    <xf numFmtId="0" fontId="21" fillId="10" borderId="0" xfId="0" applyFont="1" applyFill="1" applyAlignment="1">
      <alignment horizontal="left" vertical="center"/>
    </xf>
    <xf numFmtId="0" fontId="21" fillId="0" borderId="0" xfId="0" applyFont="1" applyAlignment="1">
      <alignment horizontal="center" vertical="center"/>
    </xf>
    <xf numFmtId="0" fontId="22" fillId="10" borderId="0" xfId="0" applyFont="1" applyFill="1" applyAlignment="1">
      <alignment horizontal="left" vertical="center"/>
    </xf>
    <xf numFmtId="0" fontId="24" fillId="13" borderId="57" xfId="0" applyFont="1" applyFill="1" applyBorder="1" applyAlignment="1">
      <alignment horizontal="left" vertical="center" wrapText="1"/>
    </xf>
    <xf numFmtId="0" fontId="21" fillId="10" borderId="0" xfId="0" applyFont="1" applyFill="1" applyAlignment="1">
      <alignment horizontal="left" vertical="center" wrapText="1"/>
    </xf>
    <xf numFmtId="0" fontId="16" fillId="2" borderId="61" xfId="0" applyFont="1" applyFill="1" applyBorder="1" applyAlignment="1">
      <alignment horizontal="left" vertical="top" wrapText="1"/>
    </xf>
    <xf numFmtId="0" fontId="16" fillId="2" borderId="62" xfId="0" applyFont="1" applyFill="1" applyBorder="1" applyAlignment="1">
      <alignment horizontal="left" vertical="top" wrapText="1"/>
    </xf>
    <xf numFmtId="0" fontId="25" fillId="10" borderId="0" xfId="0" applyFont="1" applyFill="1" applyAlignment="1">
      <alignment horizontal="left" vertical="center"/>
    </xf>
    <xf numFmtId="0" fontId="21" fillId="13" borderId="63" xfId="0" applyFont="1" applyFill="1" applyBorder="1" applyAlignment="1">
      <alignment horizontal="left" vertical="center" wrapText="1"/>
    </xf>
    <xf numFmtId="0" fontId="21" fillId="13" borderId="64" xfId="0" applyFont="1" applyFill="1" applyBorder="1" applyAlignment="1">
      <alignment horizontal="left" vertical="center" wrapText="1"/>
    </xf>
    <xf numFmtId="0" fontId="22" fillId="0" borderId="64" xfId="0" applyFont="1" applyBorder="1" applyAlignment="1">
      <alignment horizontal="center" vertical="center"/>
    </xf>
    <xf numFmtId="0" fontId="21" fillId="0" borderId="65" xfId="0" applyFont="1" applyBorder="1" applyAlignment="1">
      <alignment horizontal="center" vertical="center"/>
    </xf>
    <xf numFmtId="0" fontId="21" fillId="13" borderId="67" xfId="0" applyFont="1" applyFill="1" applyBorder="1" applyAlignment="1">
      <alignment horizontal="left" vertical="center" wrapText="1"/>
    </xf>
    <xf numFmtId="0" fontId="21" fillId="0" borderId="66" xfId="0" applyFont="1" applyBorder="1" applyAlignment="1">
      <alignment horizontal="left" vertical="center"/>
    </xf>
    <xf numFmtId="0" fontId="22" fillId="0" borderId="68" xfId="0" applyFont="1" applyBorder="1" applyAlignment="1">
      <alignment horizontal="center" vertical="center"/>
    </xf>
    <xf numFmtId="0" fontId="22" fillId="0" borderId="60" xfId="0" applyFont="1" applyBorder="1" applyAlignment="1">
      <alignment horizontal="center" vertical="center"/>
    </xf>
    <xf numFmtId="0" fontId="21" fillId="0" borderId="65" xfId="0" applyFont="1" applyBorder="1" applyAlignment="1">
      <alignment horizontal="left" vertical="center"/>
    </xf>
    <xf numFmtId="0" fontId="21" fillId="13" borderId="72" xfId="0" applyFont="1" applyFill="1" applyBorder="1" applyAlignment="1">
      <alignment horizontal="left" vertical="center" wrapText="1"/>
    </xf>
    <xf numFmtId="0" fontId="21" fillId="13" borderId="73" xfId="0" applyFont="1" applyFill="1" applyBorder="1" applyAlignment="1">
      <alignment horizontal="left" vertical="center" wrapText="1"/>
    </xf>
    <xf numFmtId="0" fontId="22" fillId="0" borderId="74" xfId="0" applyFont="1" applyBorder="1" applyAlignment="1">
      <alignment horizontal="center" vertical="center"/>
    </xf>
    <xf numFmtId="0" fontId="25" fillId="14" borderId="63" xfId="0" applyFont="1" applyFill="1" applyBorder="1" applyAlignment="1">
      <alignment horizontal="left" vertical="center" wrapText="1"/>
    </xf>
    <xf numFmtId="0" fontId="21" fillId="14" borderId="76" xfId="0" applyFont="1" applyFill="1" applyBorder="1" applyAlignment="1">
      <alignment horizontal="left" vertical="center" wrapText="1"/>
    </xf>
    <xf numFmtId="0" fontId="25" fillId="14" borderId="77" xfId="0" applyFont="1" applyFill="1" applyBorder="1" applyAlignment="1">
      <alignment horizontal="left" vertical="center" wrapText="1"/>
    </xf>
    <xf numFmtId="0" fontId="21" fillId="13" borderId="59" xfId="0" applyFont="1" applyFill="1" applyBorder="1" applyAlignment="1">
      <alignment horizontal="left" vertical="center" wrapText="1"/>
    </xf>
    <xf numFmtId="0" fontId="9" fillId="2" borderId="13" xfId="0" applyFont="1" applyFill="1" applyBorder="1" applyAlignment="1">
      <alignment horizontal="center" vertical="top" wrapText="1"/>
    </xf>
    <xf numFmtId="0" fontId="25" fillId="14" borderId="78" xfId="0" applyFont="1" applyFill="1" applyBorder="1" applyAlignment="1">
      <alignment horizontal="left" vertical="center" wrapText="1"/>
    </xf>
    <xf numFmtId="0" fontId="25" fillId="14" borderId="79" xfId="0" applyFont="1" applyFill="1" applyBorder="1" applyAlignment="1">
      <alignment horizontal="left" vertical="center" wrapText="1"/>
    </xf>
    <xf numFmtId="0" fontId="25" fillId="10" borderId="80" xfId="0" applyFont="1" applyFill="1" applyBorder="1" applyAlignment="1">
      <alignment horizontal="left" vertical="center"/>
    </xf>
    <xf numFmtId="0" fontId="25" fillId="14" borderId="81" xfId="0" applyFont="1" applyFill="1" applyBorder="1" applyAlignment="1">
      <alignment horizontal="left" vertical="center" wrapText="1"/>
    </xf>
    <xf numFmtId="0" fontId="21" fillId="13" borderId="82" xfId="0" applyFont="1" applyFill="1" applyBorder="1" applyAlignment="1">
      <alignment horizontal="left" vertical="center" wrapText="1"/>
    </xf>
    <xf numFmtId="0" fontId="21" fillId="0" borderId="83" xfId="0" applyFont="1" applyBorder="1" applyAlignment="1">
      <alignment horizontal="left" vertical="center"/>
    </xf>
    <xf numFmtId="0" fontId="21" fillId="13" borderId="77" xfId="0" applyFont="1" applyFill="1" applyBorder="1" applyAlignment="1">
      <alignment horizontal="left" vertical="center" wrapText="1"/>
    </xf>
    <xf numFmtId="0" fontId="21" fillId="13" borderId="84" xfId="0" applyFont="1" applyFill="1" applyBorder="1" applyAlignment="1">
      <alignment horizontal="left" vertical="center" wrapText="1"/>
    </xf>
    <xf numFmtId="0" fontId="24" fillId="13" borderId="85" xfId="0" applyFont="1" applyFill="1" applyBorder="1" applyAlignment="1">
      <alignment horizontal="left" vertical="center" wrapText="1"/>
    </xf>
    <xf numFmtId="0" fontId="21" fillId="13" borderId="75" xfId="0" applyFont="1" applyFill="1" applyBorder="1" applyAlignment="1">
      <alignment horizontal="left" vertical="center" wrapText="1"/>
    </xf>
    <xf numFmtId="0" fontId="9" fillId="2" borderId="86" xfId="0" applyFont="1" applyFill="1" applyBorder="1" applyAlignment="1">
      <alignment horizontal="center" vertical="top" wrapText="1"/>
    </xf>
    <xf numFmtId="0" fontId="4" fillId="3" borderId="87" xfId="0" applyFont="1" applyFill="1" applyBorder="1" applyAlignment="1" applyProtection="1">
      <alignment horizontal="left" vertical="top" wrapText="1"/>
      <protection locked="0"/>
    </xf>
    <xf numFmtId="0" fontId="4" fillId="2" borderId="88" xfId="0" applyFont="1" applyFill="1" applyBorder="1" applyAlignment="1">
      <alignment horizontal="left" vertical="top" wrapText="1"/>
    </xf>
    <xf numFmtId="0" fontId="4" fillId="2" borderId="89" xfId="0" applyFont="1" applyFill="1" applyBorder="1" applyAlignment="1">
      <alignment horizontal="left" vertical="top" wrapText="1"/>
    </xf>
    <xf numFmtId="0" fontId="4" fillId="3" borderId="91" xfId="0" applyFont="1" applyFill="1" applyBorder="1" applyAlignment="1" applyProtection="1">
      <alignment horizontal="left" vertical="top" wrapText="1"/>
      <protection locked="0"/>
    </xf>
    <xf numFmtId="0" fontId="4" fillId="3" borderId="92" xfId="0" applyFont="1" applyFill="1" applyBorder="1" applyAlignment="1" applyProtection="1">
      <alignment horizontal="left" vertical="top" wrapText="1"/>
      <protection locked="0"/>
    </xf>
    <xf numFmtId="0" fontId="4" fillId="3" borderId="94" xfId="0" applyFont="1" applyFill="1" applyBorder="1" applyAlignment="1">
      <alignment horizontal="right" vertical="top" wrapText="1"/>
    </xf>
    <xf numFmtId="0" fontId="4" fillId="3" borderId="90" xfId="0" applyFont="1" applyFill="1" applyBorder="1" applyAlignment="1">
      <alignment horizontal="center" vertical="top" wrapText="1"/>
    </xf>
    <xf numFmtId="1" fontId="4" fillId="6" borderId="92" xfId="0" applyNumberFormat="1" applyFont="1" applyFill="1" applyBorder="1" applyAlignment="1" applyProtection="1">
      <alignment horizontal="center" vertical="top" wrapText="1"/>
      <protection locked="0"/>
    </xf>
    <xf numFmtId="1" fontId="4" fillId="6" borderId="100" xfId="0" applyNumberFormat="1" applyFont="1" applyFill="1" applyBorder="1" applyAlignment="1" applyProtection="1">
      <alignment horizontal="center" vertical="top" wrapText="1"/>
      <protection locked="0"/>
    </xf>
    <xf numFmtId="1" fontId="12" fillId="3" borderId="90" xfId="0" applyNumberFormat="1" applyFont="1" applyFill="1" applyBorder="1" applyAlignment="1">
      <alignment horizontal="center" vertical="top" wrapText="1"/>
    </xf>
    <xf numFmtId="0" fontId="26" fillId="13" borderId="71" xfId="0" applyFont="1" applyFill="1" applyBorder="1" applyAlignment="1">
      <alignment horizontal="left" vertical="center"/>
    </xf>
    <xf numFmtId="0" fontId="0" fillId="0" borderId="71" xfId="0" applyBorder="1" applyAlignment="1">
      <alignment horizontal="left" vertical="center"/>
    </xf>
    <xf numFmtId="0" fontId="23" fillId="0" borderId="0" xfId="0" applyFont="1" applyAlignment="1">
      <alignment horizontal="center" vertical="center"/>
    </xf>
    <xf numFmtId="0" fontId="0" fillId="0" borderId="0" xfId="0" applyAlignment="1">
      <alignment horizontal="center" vertical="center"/>
    </xf>
    <xf numFmtId="0" fontId="23" fillId="14" borderId="71" xfId="0" applyFont="1" applyFill="1" applyBorder="1" applyAlignment="1">
      <alignment horizontal="left" vertical="center"/>
    </xf>
    <xf numFmtId="0" fontId="0" fillId="14" borderId="71" xfId="0" applyFill="1" applyBorder="1" applyAlignment="1">
      <alignment horizontal="left" vertical="center"/>
    </xf>
    <xf numFmtId="0" fontId="21" fillId="13" borderId="59" xfId="0" applyFont="1" applyFill="1" applyBorder="1" applyAlignment="1">
      <alignment horizontal="left" vertical="center" wrapText="1"/>
    </xf>
    <xf numFmtId="0" fontId="0" fillId="0" borderId="58" xfId="0" applyBorder="1" applyAlignment="1">
      <alignment horizontal="left" vertical="center" wrapText="1"/>
    </xf>
    <xf numFmtId="0" fontId="21" fillId="13" borderId="69" xfId="0" applyFont="1" applyFill="1" applyBorder="1" applyAlignment="1">
      <alignment horizontal="left" vertical="center" wrapText="1"/>
    </xf>
    <xf numFmtId="0" fontId="0" fillId="0" borderId="70" xfId="0" applyBorder="1" applyAlignment="1">
      <alignment horizontal="left" vertical="center" wrapText="1"/>
    </xf>
    <xf numFmtId="0" fontId="23" fillId="13" borderId="71" xfId="0" applyFont="1" applyFill="1" applyBorder="1" applyAlignment="1">
      <alignment horizontal="left" vertical="center"/>
    </xf>
    <xf numFmtId="0" fontId="0" fillId="13" borderId="71" xfId="0" applyFill="1" applyBorder="1" applyAlignment="1">
      <alignment horizontal="left" vertical="center"/>
    </xf>
    <xf numFmtId="0" fontId="4" fillId="12" borderId="0" xfId="0" applyFont="1" applyFill="1" applyAlignment="1">
      <alignment horizontal="left" vertical="top"/>
    </xf>
    <xf numFmtId="0" fontId="4" fillId="12" borderId="0" xfId="0" applyFont="1" applyFill="1" applyAlignment="1">
      <alignment horizontal="left" vertical="center" wrapText="1"/>
    </xf>
    <xf numFmtId="0" fontId="0" fillId="12" borderId="0" xfId="0" applyFill="1" applyAlignment="1">
      <alignment horizontal="left" vertical="center" wrapText="1"/>
    </xf>
    <xf numFmtId="0" fontId="0" fillId="0" borderId="0" xfId="0" applyAlignment="1">
      <alignment horizontal="left" vertical="center"/>
    </xf>
    <xf numFmtId="0" fontId="0" fillId="12" borderId="0" xfId="0" applyFill="1" applyAlignment="1">
      <alignment horizontal="left" vertical="top"/>
    </xf>
    <xf numFmtId="0" fontId="12" fillId="4" borderId="55" xfId="0" applyFont="1" applyFill="1" applyBorder="1" applyAlignment="1">
      <alignment horizontal="left" vertical="top"/>
    </xf>
    <xf numFmtId="0" fontId="4" fillId="6" borderId="55" xfId="0" applyFont="1" applyFill="1" applyBorder="1" applyAlignment="1" applyProtection="1">
      <alignment horizontal="left" vertical="top"/>
      <protection locked="0"/>
    </xf>
    <xf numFmtId="164" fontId="4" fillId="6" borderId="55" xfId="17" applyNumberFormat="1" applyFont="1" applyFill="1" applyBorder="1" applyAlignment="1">
      <alignment horizontal="left" vertical="top"/>
    </xf>
    <xf numFmtId="0" fontId="12" fillId="0" borderId="55" xfId="0" applyFont="1" applyBorder="1" applyAlignment="1">
      <alignment horizontal="left" vertical="top"/>
    </xf>
    <xf numFmtId="0" fontId="8" fillId="6" borderId="55" xfId="0" applyFont="1" applyFill="1" applyBorder="1" applyAlignment="1">
      <alignment horizontal="left" vertical="top" wrapText="1"/>
    </xf>
    <xf numFmtId="0" fontId="14" fillId="0" borderId="46" xfId="0" applyFont="1" applyBorder="1" applyAlignment="1">
      <alignment horizontal="left" vertical="top" wrapText="1"/>
    </xf>
    <xf numFmtId="0" fontId="14" fillId="0" borderId="47" xfId="0" applyFont="1" applyBorder="1" applyAlignment="1">
      <alignment horizontal="left" vertical="top" wrapText="1"/>
    </xf>
    <xf numFmtId="0" fontId="14" fillId="0" borderId="48" xfId="0" applyFont="1" applyBorder="1" applyAlignment="1">
      <alignment horizontal="left" vertical="top" wrapText="1"/>
    </xf>
    <xf numFmtId="0" fontId="14" fillId="0" borderId="52" xfId="0" applyFont="1" applyBorder="1" applyAlignment="1">
      <alignment horizontal="left" vertical="top" wrapText="1"/>
    </xf>
    <xf numFmtId="0" fontId="14" fillId="0" borderId="0" xfId="0" applyFont="1" applyAlignment="1">
      <alignment horizontal="left" vertical="top" wrapText="1"/>
    </xf>
    <xf numFmtId="0" fontId="14" fillId="0" borderId="53" xfId="0" applyFont="1" applyBorder="1" applyAlignment="1">
      <alignment horizontal="left" vertical="top" wrapText="1"/>
    </xf>
    <xf numFmtId="0" fontId="14" fillId="0" borderId="49" xfId="0" applyFont="1" applyBorder="1" applyAlignment="1">
      <alignment horizontal="left" vertical="top" wrapText="1"/>
    </xf>
    <xf numFmtId="0" fontId="14" fillId="0" borderId="50" xfId="0" applyFont="1" applyBorder="1" applyAlignment="1">
      <alignment horizontal="left" vertical="top" wrapText="1"/>
    </xf>
    <xf numFmtId="0" fontId="14" fillId="0" borderId="51" xfId="0" applyFont="1" applyBorder="1" applyAlignment="1">
      <alignment horizontal="left" vertical="top" wrapText="1"/>
    </xf>
    <xf numFmtId="0" fontId="19" fillId="0" borderId="0" xfId="0" applyFont="1" applyAlignment="1">
      <alignment horizontal="left" vertical="top"/>
    </xf>
    <xf numFmtId="0" fontId="4" fillId="0" borderId="0" xfId="0" applyFont="1" applyAlignment="1">
      <alignment horizontal="left" vertical="top"/>
    </xf>
    <xf numFmtId="0" fontId="3" fillId="7" borderId="46" xfId="0" applyFont="1" applyFill="1" applyBorder="1" applyAlignment="1">
      <alignment horizontal="center" vertical="center"/>
    </xf>
    <xf numFmtId="0" fontId="3" fillId="7" borderId="47" xfId="0" applyFont="1" applyFill="1" applyBorder="1" applyAlignment="1">
      <alignment horizontal="center" vertical="center"/>
    </xf>
    <xf numFmtId="0" fontId="3" fillId="7" borderId="48" xfId="0" applyFont="1" applyFill="1" applyBorder="1" applyAlignment="1">
      <alignment horizontal="center" vertical="center"/>
    </xf>
    <xf numFmtId="0" fontId="3" fillId="7" borderId="52" xfId="0" applyFont="1" applyFill="1" applyBorder="1" applyAlignment="1">
      <alignment horizontal="center" vertical="center"/>
    </xf>
    <xf numFmtId="0" fontId="3" fillId="7" borderId="0" xfId="0" applyFont="1" applyFill="1" applyAlignment="1">
      <alignment horizontal="center" vertical="center"/>
    </xf>
    <xf numFmtId="0" fontId="3" fillId="7" borderId="53" xfId="0" applyFont="1" applyFill="1" applyBorder="1" applyAlignment="1">
      <alignment horizontal="center" vertical="center"/>
    </xf>
    <xf numFmtId="0" fontId="3" fillId="7" borderId="49" xfId="0" applyFont="1" applyFill="1" applyBorder="1" applyAlignment="1">
      <alignment horizontal="center" vertical="center"/>
    </xf>
    <xf numFmtId="0" fontId="3" fillId="7" borderId="50" xfId="0" applyFont="1" applyFill="1" applyBorder="1" applyAlignment="1">
      <alignment horizontal="center" vertical="center"/>
    </xf>
    <xf numFmtId="0" fontId="3" fillId="7" borderId="51" xfId="0" applyFont="1" applyFill="1" applyBorder="1" applyAlignment="1">
      <alignment horizontal="center" vertical="center"/>
    </xf>
    <xf numFmtId="1" fontId="9" fillId="5" borderId="13" xfId="0" applyNumberFormat="1" applyFont="1" applyFill="1" applyBorder="1" applyAlignment="1">
      <alignment horizontal="left" vertical="top" wrapText="1"/>
    </xf>
    <xf numFmtId="1" fontId="9" fillId="5" borderId="12" xfId="0" applyNumberFormat="1" applyFont="1" applyFill="1" applyBorder="1" applyAlignment="1">
      <alignment horizontal="left" vertical="top" wrapText="1"/>
    </xf>
    <xf numFmtId="1" fontId="5" fillId="8" borderId="30" xfId="0" applyNumberFormat="1" applyFont="1" applyFill="1" applyBorder="1" applyAlignment="1">
      <alignment horizontal="center" vertical="top" wrapText="1"/>
    </xf>
    <xf numFmtId="1" fontId="5" fillId="8" borderId="31" xfId="0" applyNumberFormat="1" applyFont="1" applyFill="1" applyBorder="1" applyAlignment="1">
      <alignment horizontal="center" vertical="top" wrapText="1"/>
    </xf>
    <xf numFmtId="1" fontId="6" fillId="2" borderId="32" xfId="0" applyNumberFormat="1" applyFont="1" applyFill="1" applyBorder="1" applyAlignment="1">
      <alignment horizontal="center" vertical="top" wrapText="1"/>
    </xf>
    <xf numFmtId="1" fontId="5" fillId="2" borderId="7" xfId="0" applyNumberFormat="1" applyFont="1" applyFill="1" applyBorder="1" applyAlignment="1">
      <alignment horizontal="center" vertical="top" wrapText="1"/>
    </xf>
    <xf numFmtId="1" fontId="5" fillId="2" borderId="8" xfId="0" applyNumberFormat="1" applyFont="1" applyFill="1" applyBorder="1" applyAlignment="1">
      <alignment horizontal="center" vertical="top" wrapText="1"/>
    </xf>
    <xf numFmtId="1" fontId="6" fillId="2" borderId="9" xfId="0" applyNumberFormat="1" applyFont="1" applyFill="1" applyBorder="1" applyAlignment="1">
      <alignment horizontal="center" vertical="top" wrapText="1"/>
    </xf>
    <xf numFmtId="1" fontId="7" fillId="2" borderId="34" xfId="0" applyNumberFormat="1" applyFont="1" applyFill="1" applyBorder="1" applyAlignment="1">
      <alignment horizontal="left" vertical="top" wrapText="1"/>
    </xf>
    <xf numFmtId="1" fontId="8" fillId="2" borderId="12" xfId="0" applyNumberFormat="1" applyFont="1" applyFill="1" applyBorder="1" applyAlignment="1">
      <alignment horizontal="left" vertical="top" wrapText="1"/>
    </xf>
    <xf numFmtId="1" fontId="7" fillId="2" borderId="13" xfId="0" applyNumberFormat="1" applyFont="1" applyFill="1" applyBorder="1" applyAlignment="1">
      <alignment horizontal="left" vertical="top" wrapText="1"/>
    </xf>
    <xf numFmtId="1" fontId="8" fillId="2" borderId="14" xfId="0" applyNumberFormat="1" applyFont="1" applyFill="1" applyBorder="1" applyAlignment="1">
      <alignment horizontal="left" vertical="top" wrapText="1"/>
    </xf>
    <xf numFmtId="1" fontId="7" fillId="2" borderId="12" xfId="0" applyNumberFormat="1" applyFont="1" applyFill="1" applyBorder="1" applyAlignment="1">
      <alignment horizontal="left" vertical="top" wrapText="1"/>
    </xf>
    <xf numFmtId="1" fontId="4" fillId="5" borderId="12" xfId="0" applyNumberFormat="1" applyFont="1" applyFill="1" applyBorder="1" applyAlignment="1">
      <alignment horizontal="left" vertical="top" wrapText="1"/>
    </xf>
    <xf numFmtId="1" fontId="5" fillId="6" borderId="27" xfId="0" applyNumberFormat="1" applyFont="1" applyFill="1" applyBorder="1" applyAlignment="1">
      <alignment horizontal="center" vertical="top" wrapText="1"/>
    </xf>
    <xf numFmtId="1" fontId="5" fillId="6" borderId="28" xfId="0" applyNumberFormat="1" applyFont="1" applyFill="1" applyBorder="1" applyAlignment="1">
      <alignment horizontal="center" vertical="top" wrapText="1"/>
    </xf>
    <xf numFmtId="1" fontId="5" fillId="6" borderId="29" xfId="0" applyNumberFormat="1" applyFont="1" applyFill="1" applyBorder="1" applyAlignment="1">
      <alignment horizontal="center" vertical="top" wrapText="1"/>
    </xf>
    <xf numFmtId="1" fontId="9" fillId="5" borderId="34" xfId="0" applyNumberFormat="1" applyFont="1" applyFill="1" applyBorder="1" applyAlignment="1">
      <alignment horizontal="left" vertical="top" wrapText="1"/>
    </xf>
    <xf numFmtId="1" fontId="7" fillId="2" borderId="18" xfId="0" applyNumberFormat="1" applyFont="1" applyFill="1" applyBorder="1" applyAlignment="1">
      <alignment horizontal="center" vertical="top" wrapText="1"/>
    </xf>
    <xf numFmtId="1" fontId="4" fillId="2" borderId="19" xfId="0" applyNumberFormat="1" applyFont="1" applyFill="1" applyBorder="1" applyAlignment="1">
      <alignment horizontal="center" vertical="top" wrapText="1"/>
    </xf>
    <xf numFmtId="0" fontId="9" fillId="5" borderId="14" xfId="0" applyFont="1" applyFill="1" applyBorder="1" applyAlignment="1">
      <alignment horizontal="left" vertical="top" wrapText="1"/>
    </xf>
    <xf numFmtId="0" fontId="4" fillId="5" borderId="14" xfId="0" applyFont="1" applyFill="1" applyBorder="1" applyAlignment="1">
      <alignment horizontal="left" vertical="top" wrapText="1"/>
    </xf>
    <xf numFmtId="1" fontId="9" fillId="2" borderId="34" xfId="0" applyNumberFormat="1" applyFont="1" applyFill="1" applyBorder="1" applyAlignment="1">
      <alignment horizontal="left" vertical="top" wrapText="1"/>
    </xf>
    <xf numFmtId="1" fontId="9" fillId="0" borderId="12" xfId="0" applyNumberFormat="1" applyFont="1" applyBorder="1" applyAlignment="1">
      <alignment horizontal="left" vertical="top" wrapText="1"/>
    </xf>
    <xf numFmtId="1" fontId="9" fillId="2" borderId="13" xfId="0" applyNumberFormat="1" applyFont="1" applyFill="1" applyBorder="1" applyAlignment="1">
      <alignment horizontal="left" vertical="top" wrapText="1"/>
    </xf>
    <xf numFmtId="1" fontId="9" fillId="0" borderId="14" xfId="0" applyNumberFormat="1" applyFont="1" applyBorder="1" applyAlignment="1">
      <alignment horizontal="left" vertical="top" wrapText="1"/>
    </xf>
    <xf numFmtId="1" fontId="9" fillId="2" borderId="14" xfId="0" applyNumberFormat="1" applyFont="1" applyFill="1" applyBorder="1" applyAlignment="1">
      <alignment horizontal="left" vertical="top" wrapText="1"/>
    </xf>
    <xf numFmtId="0" fontId="4" fillId="2" borderId="11"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3" borderId="3" xfId="0" applyFont="1" applyFill="1" applyBorder="1" applyAlignment="1" applyProtection="1">
      <alignment horizontal="left" vertical="top" wrapText="1"/>
      <protection locked="0"/>
    </xf>
    <xf numFmtId="0" fontId="4" fillId="3" borderId="4" xfId="0" applyFont="1" applyFill="1" applyBorder="1" applyAlignment="1" applyProtection="1">
      <alignment horizontal="left" vertical="top" wrapText="1"/>
      <protection locked="0"/>
    </xf>
    <xf numFmtId="0" fontId="4" fillId="6" borderId="22" xfId="0" applyFont="1" applyFill="1" applyBorder="1" applyAlignment="1" applyProtection="1">
      <alignment horizontal="center" vertical="top" wrapText="1"/>
      <protection locked="0"/>
    </xf>
    <xf numFmtId="0" fontId="4" fillId="6" borderId="23" xfId="0" applyFont="1" applyFill="1" applyBorder="1" applyAlignment="1" applyProtection="1">
      <alignment horizontal="center" vertical="top" wrapText="1"/>
      <protection locked="0"/>
    </xf>
    <xf numFmtId="1" fontId="4" fillId="3" borderId="3" xfId="0" applyNumberFormat="1" applyFont="1" applyFill="1" applyBorder="1" applyAlignment="1">
      <alignment horizontal="center" vertical="top" wrapText="1"/>
    </xf>
    <xf numFmtId="1" fontId="4" fillId="3" borderId="5" xfId="0" applyNumberFormat="1" applyFont="1" applyFill="1" applyBorder="1" applyAlignment="1">
      <alignment horizontal="center" vertical="top" wrapText="1"/>
    </xf>
    <xf numFmtId="0" fontId="16" fillId="2" borderId="6" xfId="0" applyFont="1" applyFill="1" applyBorder="1" applyAlignment="1">
      <alignment horizontal="left" vertical="top" wrapText="1"/>
    </xf>
    <xf numFmtId="0" fontId="16" fillId="2" borderId="20" xfId="0" applyFont="1" applyFill="1" applyBorder="1" applyAlignment="1">
      <alignment horizontal="left" vertical="top" wrapText="1"/>
    </xf>
    <xf numFmtId="0" fontId="7" fillId="2" borderId="18" xfId="0" applyFont="1" applyFill="1" applyBorder="1" applyAlignment="1">
      <alignment horizontal="center" vertical="top" wrapText="1"/>
    </xf>
    <xf numFmtId="0" fontId="4" fillId="2" borderId="19" xfId="0" applyFont="1" applyFill="1" applyBorder="1" applyAlignment="1">
      <alignment horizontal="center" vertical="top" wrapText="1"/>
    </xf>
    <xf numFmtId="0" fontId="9" fillId="2" borderId="13" xfId="0" applyFont="1" applyFill="1" applyBorder="1" applyAlignment="1">
      <alignment horizontal="center" vertical="top" wrapText="1"/>
    </xf>
    <xf numFmtId="0" fontId="9" fillId="2" borderId="12" xfId="0" applyFont="1" applyFill="1" applyBorder="1" applyAlignment="1">
      <alignment horizontal="center" vertical="top" wrapText="1"/>
    </xf>
    <xf numFmtId="1" fontId="7" fillId="2" borderId="18" xfId="0" applyNumberFormat="1" applyFont="1" applyFill="1" applyBorder="1" applyAlignment="1">
      <alignment horizontal="left" vertical="top" wrapText="1"/>
    </xf>
    <xf numFmtId="1" fontId="8" fillId="2" borderId="19" xfId="0" applyNumberFormat="1" applyFont="1" applyFill="1" applyBorder="1" applyAlignment="1">
      <alignment horizontal="left" vertical="top" wrapText="1"/>
    </xf>
    <xf numFmtId="0" fontId="20" fillId="10" borderId="22" xfId="0" applyFont="1" applyFill="1" applyBorder="1" applyAlignment="1">
      <alignment horizontal="left" vertical="top" wrapText="1"/>
    </xf>
    <xf numFmtId="0" fontId="20" fillId="10" borderId="23" xfId="0" applyFont="1" applyFill="1" applyBorder="1" applyAlignment="1">
      <alignment horizontal="left" vertical="top" wrapText="1"/>
    </xf>
    <xf numFmtId="0" fontId="12" fillId="3" borderId="4" xfId="0" applyFont="1" applyFill="1" applyBorder="1" applyAlignment="1">
      <alignment horizontal="center" vertical="top" wrapText="1"/>
    </xf>
    <xf numFmtId="0" fontId="17" fillId="0" borderId="5" xfId="0" applyFont="1" applyBorder="1" applyAlignment="1">
      <alignment horizontal="center" vertical="top" wrapText="1"/>
    </xf>
    <xf numFmtId="0" fontId="10" fillId="2" borderId="22" xfId="0" applyFont="1" applyFill="1" applyBorder="1" applyAlignment="1">
      <alignment horizontal="left" vertical="top" wrapText="1"/>
    </xf>
    <xf numFmtId="0" fontId="10" fillId="2" borderId="25" xfId="0" applyFont="1" applyFill="1" applyBorder="1" applyAlignment="1">
      <alignment horizontal="left" vertical="top" wrapText="1"/>
    </xf>
    <xf numFmtId="1" fontId="4" fillId="3" borderId="43" xfId="0" applyNumberFormat="1" applyFont="1" applyFill="1" applyBorder="1" applyAlignment="1">
      <alignment horizontal="center" vertical="top" wrapText="1"/>
    </xf>
    <xf numFmtId="1" fontId="4" fillId="3" borderId="44" xfId="0" applyNumberFormat="1" applyFont="1" applyFill="1" applyBorder="1" applyAlignment="1">
      <alignment horizontal="center" vertical="top" wrapText="1"/>
    </xf>
    <xf numFmtId="0" fontId="4" fillId="9" borderId="0" xfId="0" applyFont="1" applyFill="1" applyAlignment="1">
      <alignment horizontal="left" vertical="top"/>
    </xf>
    <xf numFmtId="0" fontId="19" fillId="9" borderId="0" xfId="0" applyFont="1" applyFill="1" applyAlignment="1">
      <alignment horizontal="left" vertical="top"/>
    </xf>
    <xf numFmtId="0" fontId="4" fillId="0" borderId="56" xfId="0" applyFont="1"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vertical="top"/>
    </xf>
    <xf numFmtId="0" fontId="0" fillId="0" borderId="56" xfId="0" applyBorder="1" applyAlignment="1">
      <alignment horizontal="left" vertical="center" wrapText="1"/>
    </xf>
    <xf numFmtId="166" fontId="4" fillId="6" borderId="22" xfId="0" applyNumberFormat="1" applyFont="1" applyFill="1" applyBorder="1" applyAlignment="1" applyProtection="1">
      <alignment horizontal="center" vertical="top" wrapText="1"/>
      <protection locked="0"/>
    </xf>
    <xf numFmtId="166" fontId="4" fillId="6" borderId="23" xfId="0" applyNumberFormat="1" applyFont="1" applyFill="1" applyBorder="1" applyAlignment="1" applyProtection="1">
      <alignment horizontal="center" vertical="top" wrapText="1"/>
      <protection locked="0"/>
    </xf>
    <xf numFmtId="166" fontId="12" fillId="3" borderId="4" xfId="0" applyNumberFormat="1" applyFont="1" applyFill="1" applyBorder="1" applyAlignment="1">
      <alignment horizontal="center" vertical="top" wrapText="1"/>
    </xf>
    <xf numFmtId="166" fontId="17" fillId="0" borderId="5" xfId="0" applyNumberFormat="1" applyFont="1" applyBorder="1" applyAlignment="1">
      <alignment horizontal="center" vertical="top" wrapText="1"/>
    </xf>
    <xf numFmtId="0" fontId="4" fillId="6" borderId="55" xfId="0" applyFont="1" applyFill="1" applyBorder="1" applyAlignment="1">
      <alignment horizontal="left" vertical="top"/>
    </xf>
    <xf numFmtId="0" fontId="4" fillId="12" borderId="0" xfId="0" applyFont="1" applyFill="1" applyAlignment="1">
      <alignment horizontal="left" vertical="top" wrapText="1"/>
    </xf>
    <xf numFmtId="0" fontId="0" fillId="12" borderId="0" xfId="0" applyFill="1" applyAlignment="1">
      <alignment horizontal="left" vertical="top" wrapText="1"/>
    </xf>
    <xf numFmtId="165" fontId="4" fillId="6" borderId="55" xfId="0" applyNumberFormat="1" applyFont="1" applyFill="1" applyBorder="1" applyAlignment="1">
      <alignment horizontal="left" vertical="top"/>
    </xf>
    <xf numFmtId="0" fontId="0" fillId="0" borderId="90" xfId="0" applyBorder="1" applyAlignment="1">
      <alignment horizontal="left" vertical="top" wrapText="1"/>
    </xf>
    <xf numFmtId="0" fontId="0" fillId="0" borderId="93" xfId="0" applyBorder="1" applyAlignment="1">
      <alignment horizontal="left" vertical="top" wrapText="1"/>
    </xf>
    <xf numFmtId="165" fontId="8" fillId="6" borderId="55" xfId="0" applyNumberFormat="1" applyFont="1" applyFill="1" applyBorder="1" applyAlignment="1">
      <alignment horizontal="left" vertical="top" wrapText="1"/>
    </xf>
    <xf numFmtId="1" fontId="6" fillId="2" borderId="98" xfId="0" applyNumberFormat="1" applyFont="1" applyFill="1" applyBorder="1" applyAlignment="1">
      <alignment horizontal="center" vertical="top" wrapText="1"/>
    </xf>
    <xf numFmtId="1" fontId="5" fillId="2" borderId="95" xfId="0" applyNumberFormat="1" applyFont="1" applyFill="1" applyBorder="1" applyAlignment="1">
      <alignment horizontal="center" vertical="top" wrapText="1"/>
    </xf>
    <xf numFmtId="1" fontId="5" fillId="2" borderId="96" xfId="0" applyNumberFormat="1" applyFont="1" applyFill="1" applyBorder="1" applyAlignment="1">
      <alignment horizontal="center" vertical="top" wrapText="1"/>
    </xf>
    <xf numFmtId="0" fontId="0" fillId="0" borderId="99" xfId="0" applyBorder="1" applyAlignment="1">
      <alignment horizontal="left" vertical="top" wrapText="1"/>
    </xf>
    <xf numFmtId="0" fontId="0" fillId="0" borderId="1" xfId="0" applyBorder="1" applyAlignment="1">
      <alignment horizontal="left" vertical="top" wrapText="1"/>
    </xf>
    <xf numFmtId="0" fontId="0" fillId="0" borderId="97" xfId="0" applyBorder="1" applyAlignment="1">
      <alignment horizontal="left" vertical="top" wrapText="1"/>
    </xf>
    <xf numFmtId="1" fontId="4" fillId="5" borderId="14" xfId="0" applyNumberFormat="1" applyFont="1" applyFill="1" applyBorder="1" applyAlignment="1">
      <alignment horizontal="left" vertical="top" wrapText="1"/>
    </xf>
    <xf numFmtId="0" fontId="0" fillId="0" borderId="14" xfId="0" applyBorder="1" applyAlignment="1">
      <alignment horizontal="left" vertical="top" wrapText="1"/>
    </xf>
    <xf numFmtId="0" fontId="0" fillId="0" borderId="12" xfId="0" applyBorder="1" applyAlignment="1">
      <alignment horizontal="left" vertical="top" wrapText="1"/>
    </xf>
    <xf numFmtId="165" fontId="4" fillId="6" borderId="55" xfId="17" applyNumberFormat="1" applyFont="1" applyFill="1" applyBorder="1" applyAlignment="1">
      <alignment horizontal="left" vertical="top"/>
    </xf>
    <xf numFmtId="0" fontId="8" fillId="0" borderId="0" xfId="0" applyFont="1" applyAlignment="1">
      <alignment horizontal="left" vertical="top"/>
    </xf>
    <xf numFmtId="165" fontId="4" fillId="11" borderId="55" xfId="0" applyNumberFormat="1" applyFont="1" applyFill="1" applyBorder="1" applyAlignment="1" applyProtection="1">
      <alignment horizontal="left" vertical="top"/>
      <protection locked="0"/>
    </xf>
    <xf numFmtId="0" fontId="8" fillId="9" borderId="0" xfId="0" applyFont="1" applyFill="1" applyAlignment="1">
      <alignment horizontal="left" vertical="top"/>
    </xf>
  </cellXfs>
  <cellStyles count="18">
    <cellStyle name="Besuchter Hyperlink" xfId="2" builtinId="9" hidden="1"/>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Link" xfId="1" builtinId="8"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Prozent" xfId="17" builtinId="5"/>
    <cellStyle name="Standard" xfId="0" builtinId="0"/>
  </cellStyles>
  <dxfs count="0"/>
  <tableStyles count="0" defaultTableStyle="TableStyleMedium9" defaultPivotStyle="PivotStyleLight16"/>
  <colors>
    <mruColors>
      <color rgb="FFCC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23</xdr:row>
          <xdr:rowOff>0</xdr:rowOff>
        </xdr:from>
        <xdr:to>
          <xdr:col>2</xdr:col>
          <xdr:colOff>57150</xdr:colOff>
          <xdr:row>28</xdr:row>
          <xdr:rowOff>57150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28</xdr:row>
          <xdr:rowOff>133350</xdr:rowOff>
        </xdr:from>
        <xdr:to>
          <xdr:col>1</xdr:col>
          <xdr:colOff>514350</xdr:colOff>
          <xdr:row>30</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23</xdr:row>
          <xdr:rowOff>0</xdr:rowOff>
        </xdr:from>
        <xdr:to>
          <xdr:col>2</xdr:col>
          <xdr:colOff>57150</xdr:colOff>
          <xdr:row>28</xdr:row>
          <xdr:rowOff>57150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28</xdr:row>
          <xdr:rowOff>133350</xdr:rowOff>
        </xdr:from>
        <xdr:to>
          <xdr:col>1</xdr:col>
          <xdr:colOff>514350</xdr:colOff>
          <xdr:row>30</xdr:row>
          <xdr:rowOff>19050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24</xdr:row>
          <xdr:rowOff>38100</xdr:rowOff>
        </xdr:from>
        <xdr:to>
          <xdr:col>2</xdr:col>
          <xdr:colOff>152400</xdr:colOff>
          <xdr:row>27</xdr:row>
          <xdr:rowOff>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247650</xdr:colOff>
          <xdr:row>28</xdr:row>
          <xdr:rowOff>38100</xdr:rowOff>
        </xdr:from>
        <xdr:to>
          <xdr:col>2</xdr:col>
          <xdr:colOff>152400</xdr:colOff>
          <xdr:row>31</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24</xdr:row>
          <xdr:rowOff>38100</xdr:rowOff>
        </xdr:from>
        <xdr:to>
          <xdr:col>2</xdr:col>
          <xdr:colOff>152400</xdr:colOff>
          <xdr:row>26</xdr:row>
          <xdr:rowOff>161925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700-0000015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24</xdr:row>
          <xdr:rowOff>19050</xdr:rowOff>
        </xdr:from>
        <xdr:to>
          <xdr:col>1</xdr:col>
          <xdr:colOff>438150</xdr:colOff>
          <xdr:row>26</xdr:row>
          <xdr:rowOff>152400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8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228600</xdr:colOff>
          <xdr:row>28</xdr:row>
          <xdr:rowOff>19050</xdr:rowOff>
        </xdr:from>
        <xdr:to>
          <xdr:col>1</xdr:col>
          <xdr:colOff>438150</xdr:colOff>
          <xdr:row>30</xdr:row>
          <xdr:rowOff>152400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8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247650</xdr:colOff>
          <xdr:row>24</xdr:row>
          <xdr:rowOff>38100</xdr:rowOff>
        </xdr:from>
        <xdr:to>
          <xdr:col>2</xdr:col>
          <xdr:colOff>152400</xdr:colOff>
          <xdr:row>26</xdr:row>
          <xdr:rowOff>161925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A00-0000017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trlProp" Target="../ctrlProps/ctrlProp10.xml"/><Relationship Id="rId2" Type="http://schemas.openxmlformats.org/officeDocument/2006/relationships/vmlDrawing" Target="../drawings/vmlDrawing6.vml"/><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7.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8079-B2B5-4E2A-9B77-B3CC7962F21E}">
  <dimension ref="A1:H20"/>
  <sheetViews>
    <sheetView tabSelected="1" topLeftCell="A6" zoomScale="85" zoomScaleNormal="85" workbookViewId="0">
      <selection activeCell="C16" sqref="C16"/>
    </sheetView>
  </sheetViews>
  <sheetFormatPr baseColWidth="10" defaultColWidth="11.5" defaultRowHeight="15" x14ac:dyDescent="0.2"/>
  <cols>
    <col min="1" max="1" width="31" style="27" customWidth="1"/>
    <col min="2" max="2" width="59.5" style="37" customWidth="1"/>
    <col min="3" max="3" width="58" style="37" customWidth="1"/>
    <col min="4" max="4" width="1.5" style="37" customWidth="1"/>
    <col min="5" max="5" width="65.1640625" style="37" customWidth="1"/>
    <col min="6" max="6" width="60" style="37" customWidth="1"/>
    <col min="7" max="7" width="11.5" style="37"/>
    <col min="8" max="8" width="21.1640625" style="37" customWidth="1"/>
    <col min="9" max="16384" width="11.5" style="37"/>
  </cols>
  <sheetData>
    <row r="1" spans="1:8" ht="20.25" x14ac:dyDescent="0.2">
      <c r="A1" s="35"/>
      <c r="B1" s="86" t="s">
        <v>67</v>
      </c>
      <c r="C1" s="87"/>
      <c r="D1" s="36"/>
      <c r="E1" s="86" t="s">
        <v>60</v>
      </c>
      <c r="F1" s="87"/>
      <c r="G1" s="35"/>
      <c r="H1" s="35"/>
    </row>
    <row r="2" spans="1:8" ht="13.15" customHeight="1" thickBot="1" x14ac:dyDescent="0.25">
      <c r="A2" s="35"/>
      <c r="B2" s="54"/>
      <c r="C2" s="54"/>
      <c r="D2" s="38"/>
      <c r="E2" s="49"/>
      <c r="F2" s="39"/>
    </row>
    <row r="3" spans="1:8" ht="27" customHeight="1" thickTop="1" x14ac:dyDescent="0.2">
      <c r="B3" s="57" t="s">
        <v>61</v>
      </c>
      <c r="C3" s="53" t="s">
        <v>62</v>
      </c>
      <c r="D3" s="40"/>
      <c r="E3" s="48" t="s">
        <v>61</v>
      </c>
      <c r="F3" s="52" t="s">
        <v>62</v>
      </c>
      <c r="G3" s="51"/>
    </row>
    <row r="4" spans="1:8" ht="117" customHeight="1" thickBot="1" x14ac:dyDescent="0.25">
      <c r="A4" s="94" t="s">
        <v>58</v>
      </c>
      <c r="B4" s="56" t="s">
        <v>81</v>
      </c>
      <c r="C4" s="41" t="s">
        <v>76</v>
      </c>
      <c r="D4" s="42"/>
      <c r="E4" s="47" t="s">
        <v>81</v>
      </c>
      <c r="F4" s="50" t="s">
        <v>69</v>
      </c>
      <c r="G4" s="51"/>
    </row>
    <row r="5" spans="1:8" ht="74.45" customHeight="1" thickBot="1" x14ac:dyDescent="0.25">
      <c r="A5" s="95"/>
      <c r="B5" s="56" t="s">
        <v>71</v>
      </c>
      <c r="C5" s="90" t="s">
        <v>63</v>
      </c>
      <c r="D5" s="42"/>
      <c r="E5" s="46" t="s">
        <v>65</v>
      </c>
      <c r="F5" s="92" t="s">
        <v>75</v>
      </c>
    </row>
    <row r="6" spans="1:8" ht="184.5" customHeight="1" thickBot="1" x14ac:dyDescent="0.25">
      <c r="A6" s="85"/>
      <c r="B6" s="55" t="s">
        <v>64</v>
      </c>
      <c r="C6" s="91"/>
      <c r="D6" s="42"/>
      <c r="E6" s="46" t="s">
        <v>72</v>
      </c>
      <c r="F6" s="93"/>
    </row>
    <row r="7" spans="1:8" ht="111.75" customHeight="1" thickBot="1" x14ac:dyDescent="0.25">
      <c r="A7" s="88" t="s">
        <v>59</v>
      </c>
      <c r="B7" s="60" t="s">
        <v>77</v>
      </c>
      <c r="C7" s="64" t="s">
        <v>76</v>
      </c>
      <c r="D7" s="45"/>
      <c r="E7" s="58" t="s">
        <v>77</v>
      </c>
      <c r="F7" s="59" t="s">
        <v>69</v>
      </c>
    </row>
    <row r="8" spans="1:8" ht="156.75" customHeight="1" thickBot="1" x14ac:dyDescent="0.25">
      <c r="A8" s="89"/>
      <c r="B8" s="66" t="s">
        <v>78</v>
      </c>
      <c r="C8" s="64" t="s">
        <v>63</v>
      </c>
      <c r="D8" s="65"/>
      <c r="E8" s="63" t="s">
        <v>78</v>
      </c>
      <c r="F8" s="64" t="s">
        <v>66</v>
      </c>
      <c r="G8" s="51"/>
    </row>
    <row r="9" spans="1:8" ht="175.5" customHeight="1" thickBot="1" x14ac:dyDescent="0.25">
      <c r="A9" s="84" t="s">
        <v>80</v>
      </c>
      <c r="B9" s="67" t="s">
        <v>82</v>
      </c>
      <c r="C9" s="71" t="s">
        <v>76</v>
      </c>
      <c r="D9" s="38"/>
      <c r="E9" s="69" t="s">
        <v>82</v>
      </c>
      <c r="F9" s="41" t="s">
        <v>76</v>
      </c>
      <c r="G9" s="51"/>
    </row>
    <row r="10" spans="1:8" ht="75" customHeight="1" thickBot="1" x14ac:dyDescent="0.25">
      <c r="A10" s="85"/>
      <c r="B10" s="70" t="s">
        <v>71</v>
      </c>
      <c r="C10" s="72" t="s">
        <v>63</v>
      </c>
      <c r="D10" s="38"/>
      <c r="E10" s="70" t="s">
        <v>71</v>
      </c>
      <c r="F10" s="61" t="s">
        <v>63</v>
      </c>
      <c r="G10" s="51"/>
    </row>
    <row r="11" spans="1:8" ht="15.75" thickTop="1" x14ac:dyDescent="0.2">
      <c r="A11" s="37"/>
      <c r="B11" s="68"/>
      <c r="D11" s="38"/>
      <c r="E11" s="68"/>
      <c r="F11" s="68"/>
    </row>
    <row r="12" spans="1:8" x14ac:dyDescent="0.2">
      <c r="A12" s="37"/>
      <c r="D12" s="38"/>
    </row>
    <row r="13" spans="1:8" x14ac:dyDescent="0.2">
      <c r="A13" s="37"/>
    </row>
    <row r="14" spans="1:8" ht="15" customHeight="1" x14ac:dyDescent="0.2">
      <c r="A14" s="37"/>
    </row>
    <row r="15" spans="1:8" x14ac:dyDescent="0.2">
      <c r="A15" s="37"/>
    </row>
    <row r="16" spans="1:8" x14ac:dyDescent="0.2">
      <c r="A16" s="37"/>
    </row>
    <row r="17" s="37" customFormat="1" x14ac:dyDescent="0.2"/>
    <row r="18" s="37" customFormat="1" x14ac:dyDescent="0.2"/>
    <row r="19" s="37" customFormat="1" x14ac:dyDescent="0.2"/>
    <row r="20" s="37" customFormat="1" x14ac:dyDescent="0.2"/>
  </sheetData>
  <mergeCells count="7">
    <mergeCell ref="A9:A10"/>
    <mergeCell ref="B1:C1"/>
    <mergeCell ref="A7:A8"/>
    <mergeCell ref="E1:F1"/>
    <mergeCell ref="C5:C6"/>
    <mergeCell ref="F5:F6"/>
    <mergeCell ref="A4:A6"/>
  </mergeCells>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10DF6-AE1C-4D5B-A80F-F79B9B302216}">
  <dimension ref="A1:S25"/>
  <sheetViews>
    <sheetView zoomScaleNormal="100" workbookViewId="0">
      <selection activeCell="G33" sqref="G33"/>
    </sheetView>
  </sheetViews>
  <sheetFormatPr baseColWidth="10" defaultRowHeight="12.75" x14ac:dyDescent="0.2"/>
  <cols>
    <col min="12" max="12" width="32.5" customWidth="1"/>
    <col min="14" max="14" width="21.83203125" customWidth="1"/>
    <col min="16" max="16" width="19.1640625" customWidth="1"/>
    <col min="18" max="18" width="13.6640625" customWidth="1"/>
    <col min="19" max="19" width="17.83203125" customWidth="1"/>
  </cols>
  <sheetData>
    <row r="1" spans="1:19" ht="13.5" thickBot="1" x14ac:dyDescent="0.25"/>
    <row r="2" spans="1:19" x14ac:dyDescent="0.2">
      <c r="A2" s="101" t="s">
        <v>12</v>
      </c>
      <c r="B2" s="101"/>
      <c r="C2" s="101"/>
      <c r="D2" s="102"/>
      <c r="E2" s="102"/>
      <c r="F2" s="102"/>
      <c r="G2" s="102"/>
      <c r="H2" s="102"/>
      <c r="I2" s="1"/>
      <c r="J2" s="1"/>
      <c r="K2" s="117" t="s">
        <v>42</v>
      </c>
      <c r="L2" s="118"/>
      <c r="M2" s="118"/>
      <c r="N2" s="118"/>
      <c r="O2" s="118"/>
      <c r="P2" s="119"/>
      <c r="Q2" s="1"/>
      <c r="R2" s="1"/>
      <c r="S2" s="1"/>
    </row>
    <row r="3" spans="1:19" x14ac:dyDescent="0.2">
      <c r="A3" s="101" t="s">
        <v>14</v>
      </c>
      <c r="B3" s="101"/>
      <c r="C3" s="101"/>
      <c r="D3" s="102"/>
      <c r="E3" s="102"/>
      <c r="F3" s="102"/>
      <c r="G3" s="102"/>
      <c r="H3" s="102"/>
      <c r="I3" s="1"/>
      <c r="J3" s="1"/>
      <c r="K3" s="120"/>
      <c r="L3" s="121"/>
      <c r="M3" s="121"/>
      <c r="N3" s="121"/>
      <c r="O3" s="121"/>
      <c r="P3" s="122"/>
      <c r="Q3" s="1"/>
      <c r="R3" s="1"/>
      <c r="S3" s="1"/>
    </row>
    <row r="4" spans="1:19" ht="13.5" thickBot="1" x14ac:dyDescent="0.25">
      <c r="A4" s="101" t="s">
        <v>11</v>
      </c>
      <c r="B4" s="101"/>
      <c r="C4" s="101"/>
      <c r="D4" s="102"/>
      <c r="E4" s="102"/>
      <c r="F4" s="102"/>
      <c r="G4" s="102"/>
      <c r="H4" s="102"/>
      <c r="I4" s="1"/>
      <c r="J4" s="1"/>
      <c r="K4" s="123"/>
      <c r="L4" s="124"/>
      <c r="M4" s="124"/>
      <c r="N4" s="124"/>
      <c r="O4" s="124"/>
      <c r="P4" s="125"/>
      <c r="Q4" s="1"/>
      <c r="R4" s="1"/>
      <c r="S4" s="1"/>
    </row>
    <row r="5" spans="1:19" x14ac:dyDescent="0.2">
      <c r="A5" s="101" t="s">
        <v>1</v>
      </c>
      <c r="B5" s="101"/>
      <c r="C5" s="101"/>
      <c r="D5" s="102"/>
      <c r="E5" s="102"/>
      <c r="F5" s="102"/>
      <c r="G5" s="102"/>
      <c r="H5" s="102"/>
      <c r="I5" s="1"/>
      <c r="J5" s="1"/>
      <c r="K5" s="1"/>
      <c r="L5" s="1"/>
      <c r="M5" s="1"/>
      <c r="N5" s="1"/>
      <c r="O5" s="1"/>
      <c r="P5" s="1"/>
      <c r="Q5" s="1"/>
      <c r="R5" s="1"/>
      <c r="S5" s="1"/>
    </row>
    <row r="6" spans="1:19" x14ac:dyDescent="0.2">
      <c r="A6" s="101" t="s">
        <v>35</v>
      </c>
      <c r="B6" s="104"/>
      <c r="C6" s="104"/>
      <c r="D6" s="205">
        <v>0</v>
      </c>
      <c r="E6" s="205"/>
      <c r="F6" s="205"/>
      <c r="G6" s="205"/>
      <c r="H6" s="205"/>
      <c r="I6" s="1"/>
      <c r="J6" s="1"/>
      <c r="K6" s="1"/>
      <c r="L6" s="1"/>
      <c r="M6" s="1"/>
      <c r="N6" s="1"/>
      <c r="O6" s="1"/>
      <c r="P6" s="1"/>
      <c r="Q6" s="1"/>
      <c r="R6" s="1"/>
      <c r="S6" s="1"/>
    </row>
    <row r="7" spans="1:19" x14ac:dyDescent="0.2">
      <c r="A7" s="1"/>
      <c r="B7" s="1"/>
      <c r="C7" s="1"/>
      <c r="D7" s="1"/>
      <c r="E7" s="1"/>
      <c r="F7" s="1"/>
      <c r="G7" s="1"/>
      <c r="H7" s="1"/>
      <c r="I7" s="1"/>
      <c r="J7" s="1"/>
      <c r="K7" s="1"/>
      <c r="L7" s="1"/>
      <c r="M7" s="1"/>
      <c r="N7" s="1"/>
      <c r="O7" s="1"/>
      <c r="P7" s="1"/>
      <c r="Q7" s="1"/>
      <c r="R7" s="1"/>
      <c r="S7" s="1"/>
    </row>
    <row r="8" spans="1:19" x14ac:dyDescent="0.2">
      <c r="A8" s="1"/>
      <c r="B8" s="1"/>
      <c r="C8" s="1"/>
      <c r="D8" s="1"/>
      <c r="E8" s="1"/>
      <c r="F8" s="1"/>
      <c r="G8" s="1"/>
      <c r="H8" s="1"/>
      <c r="I8" s="1"/>
      <c r="J8" s="1"/>
      <c r="K8" s="1"/>
      <c r="L8" s="1"/>
      <c r="M8" s="1"/>
      <c r="N8" s="1"/>
      <c r="O8" s="1"/>
      <c r="P8" s="1"/>
      <c r="Q8" s="1"/>
      <c r="R8" s="1"/>
      <c r="S8" s="1"/>
    </row>
    <row r="9" spans="1:19" ht="15" x14ac:dyDescent="0.2">
      <c r="A9" s="1"/>
      <c r="B9" s="1"/>
      <c r="C9" s="1"/>
      <c r="D9" s="1"/>
      <c r="E9" s="1"/>
      <c r="F9" s="1"/>
      <c r="G9" s="1"/>
      <c r="H9" s="1"/>
      <c r="I9" s="2"/>
      <c r="J9" s="2"/>
      <c r="K9" s="140" t="s">
        <v>7</v>
      </c>
      <c r="L9" s="141"/>
      <c r="M9" s="141"/>
      <c r="N9" s="141"/>
      <c r="O9" s="141"/>
      <c r="P9" s="141"/>
      <c r="Q9" s="142"/>
      <c r="R9" s="128" t="s">
        <v>0</v>
      </c>
      <c r="S9" s="129"/>
    </row>
    <row r="10" spans="1:19" ht="28.5" customHeight="1" x14ac:dyDescent="0.2">
      <c r="A10" s="1"/>
      <c r="B10" s="1"/>
      <c r="C10" s="1"/>
      <c r="D10" s="1"/>
      <c r="E10" s="1"/>
      <c r="F10" s="1"/>
      <c r="G10" s="1"/>
      <c r="H10" s="1"/>
      <c r="I10" s="2"/>
      <c r="J10" s="2"/>
      <c r="K10" s="130" t="s">
        <v>31</v>
      </c>
      <c r="L10" s="131"/>
      <c r="M10" s="133" t="s">
        <v>32</v>
      </c>
      <c r="N10" s="131"/>
      <c r="O10" s="131"/>
      <c r="P10" s="132"/>
      <c r="Q10" s="9" t="s">
        <v>4</v>
      </c>
      <c r="R10" s="9" t="s">
        <v>27</v>
      </c>
      <c r="S10" s="10" t="s">
        <v>3</v>
      </c>
    </row>
    <row r="11" spans="1:19" ht="32.65" customHeight="1" x14ac:dyDescent="0.2">
      <c r="A11" s="1"/>
      <c r="B11" s="1"/>
      <c r="C11" s="1"/>
      <c r="D11" s="1"/>
      <c r="E11" s="1"/>
      <c r="F11" s="1"/>
      <c r="G11" s="1"/>
      <c r="H11" s="1"/>
      <c r="I11" s="3"/>
      <c r="J11" s="3"/>
      <c r="K11" s="134" t="s">
        <v>33</v>
      </c>
      <c r="L11" s="135"/>
      <c r="M11" s="136" t="s">
        <v>16</v>
      </c>
      <c r="N11" s="138"/>
      <c r="O11" s="136" t="s">
        <v>17</v>
      </c>
      <c r="P11" s="135"/>
      <c r="Q11" s="11"/>
      <c r="R11" s="11"/>
      <c r="S11" s="12"/>
    </row>
    <row r="12" spans="1:19" x14ac:dyDescent="0.2">
      <c r="A12" s="1"/>
      <c r="B12" s="1"/>
      <c r="C12" s="1"/>
      <c r="D12" s="1"/>
      <c r="E12" s="1"/>
      <c r="F12" s="1"/>
      <c r="G12" s="1"/>
      <c r="H12" s="1"/>
      <c r="I12" s="146" t="s">
        <v>36</v>
      </c>
      <c r="J12" s="147"/>
      <c r="K12" s="143">
        <v>2710</v>
      </c>
      <c r="L12" s="139"/>
      <c r="M12" s="126">
        <v>1300</v>
      </c>
      <c r="N12" s="139"/>
      <c r="O12" s="126">
        <v>1000</v>
      </c>
      <c r="P12" s="139"/>
      <c r="Q12" s="13"/>
      <c r="R12" s="13"/>
      <c r="S12" s="14"/>
    </row>
    <row r="13" spans="1:19" x14ac:dyDescent="0.2">
      <c r="A13" s="1"/>
      <c r="B13" s="1"/>
      <c r="C13" s="1"/>
      <c r="D13" s="1"/>
      <c r="E13" s="1"/>
      <c r="F13" s="1"/>
      <c r="G13" s="1"/>
      <c r="H13" s="1"/>
      <c r="I13" s="2"/>
      <c r="J13" s="2"/>
      <c r="K13" s="148" t="s">
        <v>2</v>
      </c>
      <c r="L13" s="149"/>
      <c r="M13" s="152" t="s">
        <v>2</v>
      </c>
      <c r="N13" s="149"/>
      <c r="O13" s="152" t="s">
        <v>2</v>
      </c>
      <c r="P13" s="149"/>
      <c r="Q13" s="13"/>
      <c r="R13" s="13"/>
      <c r="S13" s="14"/>
    </row>
    <row r="14" spans="1:19" ht="25.5" x14ac:dyDescent="0.2">
      <c r="A14" s="4"/>
      <c r="B14" s="5"/>
      <c r="C14" s="163" t="s">
        <v>73</v>
      </c>
      <c r="D14" s="164"/>
      <c r="E14" s="165" t="s">
        <v>68</v>
      </c>
      <c r="F14" s="166"/>
      <c r="G14" s="1"/>
      <c r="H14" s="1"/>
      <c r="I14" s="1"/>
      <c r="J14" s="2"/>
      <c r="K14" s="15" t="s">
        <v>21</v>
      </c>
      <c r="L14" s="16" t="s">
        <v>18</v>
      </c>
      <c r="M14" s="17" t="s">
        <v>21</v>
      </c>
      <c r="N14" s="16" t="s">
        <v>19</v>
      </c>
      <c r="O14" s="17" t="s">
        <v>21</v>
      </c>
      <c r="P14" s="16" t="s">
        <v>20</v>
      </c>
      <c r="Q14" s="17"/>
      <c r="R14" s="18"/>
      <c r="S14" s="19"/>
    </row>
    <row r="15" spans="1:19" ht="12.75" customHeight="1" x14ac:dyDescent="0.2">
      <c r="A15" s="161"/>
      <c r="B15" s="162"/>
      <c r="C15" s="155" t="s">
        <v>5</v>
      </c>
      <c r="D15" s="156"/>
      <c r="E15" s="183">
        <v>1</v>
      </c>
      <c r="F15" s="184"/>
      <c r="G15" s="179" t="s">
        <v>79</v>
      </c>
      <c r="H15" s="180"/>
      <c r="I15" s="181"/>
      <c r="J15" s="1"/>
      <c r="K15" s="28">
        <f>E15</f>
        <v>1</v>
      </c>
      <c r="L15" s="21">
        <f>K15*K$12</f>
        <v>2710</v>
      </c>
      <c r="M15" s="28">
        <f>E15</f>
        <v>1</v>
      </c>
      <c r="N15" s="21">
        <f>M15*M$12</f>
        <v>1300</v>
      </c>
      <c r="O15" s="28">
        <f>E15</f>
        <v>1</v>
      </c>
      <c r="P15" s="21">
        <f>O15*O$12</f>
        <v>1000</v>
      </c>
      <c r="Q15" s="21">
        <f>SUM(L15+N15+P15)</f>
        <v>5010</v>
      </c>
      <c r="R15" s="21">
        <f>Q15*D$6</f>
        <v>0</v>
      </c>
      <c r="S15" s="22">
        <f>R15</f>
        <v>0</v>
      </c>
    </row>
    <row r="16" spans="1:19" x14ac:dyDescent="0.2">
      <c r="A16" s="153"/>
      <c r="B16" s="154"/>
      <c r="C16" s="155" t="s">
        <v>5</v>
      </c>
      <c r="D16" s="156"/>
      <c r="E16" s="183">
        <v>1</v>
      </c>
      <c r="F16" s="184"/>
      <c r="G16" s="182"/>
      <c r="H16" s="180"/>
      <c r="I16" s="181"/>
      <c r="J16" s="1"/>
      <c r="K16" s="28">
        <f t="shared" ref="K16:K19" si="0">E16</f>
        <v>1</v>
      </c>
      <c r="L16" s="21">
        <f t="shared" ref="L16:L19" si="1">K16*K$12</f>
        <v>2710</v>
      </c>
      <c r="M16" s="28">
        <f t="shared" ref="M16:M19" si="2">E16</f>
        <v>1</v>
      </c>
      <c r="N16" s="21">
        <f t="shared" ref="N16:N19" si="3">M16*M$12</f>
        <v>1300</v>
      </c>
      <c r="O16" s="28">
        <f t="shared" ref="O16:O19" si="4">E16</f>
        <v>1</v>
      </c>
      <c r="P16" s="21">
        <f t="shared" ref="P16:P19" si="5">O16*O$12</f>
        <v>1000</v>
      </c>
      <c r="Q16" s="21">
        <f t="shared" ref="Q16:Q19" si="6">SUM(L16+N16+P16)</f>
        <v>5010</v>
      </c>
      <c r="R16" s="21">
        <f t="shared" ref="R16:R19" si="7">Q16*D$6</f>
        <v>0</v>
      </c>
      <c r="S16" s="22">
        <f t="shared" ref="S16:S19" si="8">R16</f>
        <v>0</v>
      </c>
    </row>
    <row r="17" spans="1:19" x14ac:dyDescent="0.2">
      <c r="A17" s="33"/>
      <c r="B17" s="34"/>
      <c r="C17" s="155" t="s">
        <v>5</v>
      </c>
      <c r="D17" s="156"/>
      <c r="E17" s="183">
        <v>1</v>
      </c>
      <c r="F17" s="184"/>
      <c r="G17" s="182"/>
      <c r="H17" s="180"/>
      <c r="I17" s="181"/>
      <c r="J17" s="1"/>
      <c r="K17" s="28">
        <f t="shared" si="0"/>
        <v>1</v>
      </c>
      <c r="L17" s="21">
        <f t="shared" si="1"/>
        <v>2710</v>
      </c>
      <c r="M17" s="28">
        <f t="shared" si="2"/>
        <v>1</v>
      </c>
      <c r="N17" s="21">
        <f t="shared" si="3"/>
        <v>1300</v>
      </c>
      <c r="O17" s="28">
        <f t="shared" si="4"/>
        <v>1</v>
      </c>
      <c r="P17" s="21">
        <f t="shared" si="5"/>
        <v>1000</v>
      </c>
      <c r="Q17" s="21">
        <f t="shared" si="6"/>
        <v>5010</v>
      </c>
      <c r="R17" s="21">
        <f t="shared" si="7"/>
        <v>0</v>
      </c>
      <c r="S17" s="22">
        <f t="shared" si="8"/>
        <v>0</v>
      </c>
    </row>
    <row r="18" spans="1:19" x14ac:dyDescent="0.2">
      <c r="A18" s="33"/>
      <c r="B18" s="34"/>
      <c r="C18" s="155" t="s">
        <v>5</v>
      </c>
      <c r="D18" s="156"/>
      <c r="E18" s="183">
        <v>2</v>
      </c>
      <c r="F18" s="184"/>
      <c r="G18" s="182"/>
      <c r="H18" s="180"/>
      <c r="I18" s="181"/>
      <c r="J18" s="1"/>
      <c r="K18" s="28">
        <f t="shared" si="0"/>
        <v>2</v>
      </c>
      <c r="L18" s="21">
        <f t="shared" si="1"/>
        <v>5420</v>
      </c>
      <c r="M18" s="28">
        <f t="shared" si="2"/>
        <v>2</v>
      </c>
      <c r="N18" s="21">
        <f t="shared" si="3"/>
        <v>2600</v>
      </c>
      <c r="O18" s="28">
        <f t="shared" si="4"/>
        <v>2</v>
      </c>
      <c r="P18" s="21">
        <f t="shared" si="5"/>
        <v>2000</v>
      </c>
      <c r="Q18" s="21">
        <f t="shared" si="6"/>
        <v>10020</v>
      </c>
      <c r="R18" s="21">
        <f t="shared" si="7"/>
        <v>0</v>
      </c>
      <c r="S18" s="22">
        <f t="shared" si="8"/>
        <v>0</v>
      </c>
    </row>
    <row r="19" spans="1:19" x14ac:dyDescent="0.2">
      <c r="A19" s="153"/>
      <c r="B19" s="154"/>
      <c r="C19" s="155" t="s">
        <v>5</v>
      </c>
      <c r="D19" s="156"/>
      <c r="E19" s="183">
        <v>0</v>
      </c>
      <c r="F19" s="184"/>
      <c r="G19" s="182"/>
      <c r="H19" s="180"/>
      <c r="I19" s="181"/>
      <c r="J19" s="1"/>
      <c r="K19" s="28">
        <f t="shared" si="0"/>
        <v>0</v>
      </c>
      <c r="L19" s="21">
        <f t="shared" si="1"/>
        <v>0</v>
      </c>
      <c r="M19" s="28">
        <f t="shared" si="2"/>
        <v>0</v>
      </c>
      <c r="N19" s="21">
        <f t="shared" si="3"/>
        <v>0</v>
      </c>
      <c r="O19" s="28">
        <f t="shared" si="4"/>
        <v>0</v>
      </c>
      <c r="P19" s="21">
        <f t="shared" si="5"/>
        <v>0</v>
      </c>
      <c r="Q19" s="21">
        <f t="shared" si="6"/>
        <v>0</v>
      </c>
      <c r="R19" s="21">
        <f t="shared" si="7"/>
        <v>0</v>
      </c>
      <c r="S19" s="22">
        <f t="shared" si="8"/>
        <v>0</v>
      </c>
    </row>
    <row r="20" spans="1:19" ht="25.9" customHeight="1" x14ac:dyDescent="0.2">
      <c r="A20" s="169" t="s">
        <v>28</v>
      </c>
      <c r="B20" s="170"/>
      <c r="C20" s="7"/>
      <c r="D20" s="8"/>
      <c r="E20" s="185">
        <f>SUM(E15:F19)</f>
        <v>5</v>
      </c>
      <c r="F20" s="186"/>
      <c r="G20" s="1"/>
      <c r="H20" s="1"/>
      <c r="I20" s="173" t="s">
        <v>10</v>
      </c>
      <c r="J20" s="174"/>
      <c r="K20" s="29">
        <f>SUM(K15:K19)</f>
        <v>5</v>
      </c>
      <c r="L20" s="24">
        <f>SUM(L15:L19)</f>
        <v>13550</v>
      </c>
      <c r="M20" s="29">
        <f t="shared" ref="M20:P20" si="9">SUM(M15:M19)</f>
        <v>5</v>
      </c>
      <c r="N20" s="24">
        <f t="shared" si="9"/>
        <v>6500</v>
      </c>
      <c r="O20" s="29">
        <f t="shared" si="9"/>
        <v>5</v>
      </c>
      <c r="P20" s="21">
        <f t="shared" si="9"/>
        <v>5000</v>
      </c>
      <c r="Q20" s="21">
        <f>SUM(L20+N20+P20)</f>
        <v>25050</v>
      </c>
      <c r="R20" s="24">
        <f>SUM(R15:R19)</f>
        <v>0</v>
      </c>
      <c r="S20" s="25">
        <f>SUM(S15:S19)</f>
        <v>0</v>
      </c>
    </row>
    <row r="21" spans="1:19" x14ac:dyDescent="0.2">
      <c r="A21" s="1"/>
      <c r="B21" s="1"/>
      <c r="C21" s="1"/>
      <c r="D21" s="1"/>
      <c r="E21" s="1"/>
      <c r="F21" s="1"/>
      <c r="G21" s="1"/>
      <c r="H21" s="1"/>
      <c r="I21" s="1"/>
      <c r="J21" s="1"/>
      <c r="K21" s="1"/>
      <c r="L21" s="1"/>
      <c r="M21" s="1"/>
      <c r="N21" s="1"/>
      <c r="O21" s="1"/>
      <c r="P21" s="1"/>
      <c r="Q21" s="1"/>
      <c r="R21" s="1"/>
      <c r="S21" s="1"/>
    </row>
    <row r="22" spans="1:19" x14ac:dyDescent="0.2">
      <c r="A22" s="206" t="s">
        <v>57</v>
      </c>
      <c r="B22" s="206"/>
      <c r="C22" s="206"/>
      <c r="D22" s="206"/>
      <c r="E22" s="206"/>
      <c r="F22" s="206"/>
      <c r="G22" s="206"/>
      <c r="H22" s="206"/>
      <c r="I22" s="206"/>
      <c r="J22" s="206"/>
      <c r="K22" s="206"/>
      <c r="L22" s="206"/>
      <c r="M22" s="1"/>
      <c r="N22" s="1"/>
      <c r="O22" s="1"/>
      <c r="P22" s="1"/>
      <c r="Q22" s="1"/>
      <c r="R22" s="1"/>
      <c r="S22" s="1"/>
    </row>
    <row r="23" spans="1:19" x14ac:dyDescent="0.2">
      <c r="A23" s="178" t="s">
        <v>54</v>
      </c>
      <c r="B23" s="178"/>
      <c r="C23" s="178"/>
      <c r="D23" s="178"/>
      <c r="E23" s="178"/>
      <c r="F23" s="178"/>
      <c r="G23" s="178"/>
      <c r="H23" s="178"/>
      <c r="I23" s="178"/>
      <c r="J23" s="178"/>
      <c r="K23" s="178"/>
      <c r="L23" s="178"/>
      <c r="M23" s="1"/>
      <c r="N23" s="1"/>
      <c r="O23" s="1"/>
      <c r="P23" s="1"/>
      <c r="Q23" s="1"/>
      <c r="R23" s="1"/>
      <c r="S23" s="1"/>
    </row>
    <row r="24" spans="1:19" x14ac:dyDescent="0.2">
      <c r="A24" s="1"/>
      <c r="B24" s="1"/>
      <c r="C24" s="1"/>
      <c r="D24" s="1"/>
      <c r="E24" s="1"/>
      <c r="F24" s="1"/>
      <c r="G24" s="1"/>
      <c r="H24" s="1"/>
      <c r="I24" s="1"/>
      <c r="J24" s="1"/>
      <c r="K24" s="1"/>
      <c r="L24" s="1"/>
      <c r="M24" s="1"/>
      <c r="N24" s="1"/>
      <c r="O24" s="1"/>
      <c r="P24" s="1"/>
      <c r="Q24" s="1"/>
      <c r="R24" s="1"/>
      <c r="S24" s="1"/>
    </row>
    <row r="25" spans="1:19" x14ac:dyDescent="0.2">
      <c r="A25" s="1"/>
      <c r="B25" s="1"/>
      <c r="C25" s="1"/>
      <c r="D25" s="1"/>
      <c r="E25" s="1"/>
      <c r="F25" s="1"/>
      <c r="G25" s="1"/>
      <c r="H25" s="1"/>
      <c r="I25" s="1"/>
      <c r="J25" s="1"/>
      <c r="K25" s="1"/>
      <c r="L25" s="1"/>
      <c r="M25" s="1"/>
      <c r="N25" s="1"/>
      <c r="O25" s="1"/>
      <c r="P25" s="1"/>
      <c r="Q25" s="1"/>
      <c r="R25" s="1"/>
      <c r="S25" s="1"/>
    </row>
  </sheetData>
  <mergeCells count="46">
    <mergeCell ref="C17:D17"/>
    <mergeCell ref="C18:D18"/>
    <mergeCell ref="E17:F17"/>
    <mergeCell ref="E18:F18"/>
    <mergeCell ref="A22:L22"/>
    <mergeCell ref="A23:L23"/>
    <mergeCell ref="E14:F14"/>
    <mergeCell ref="A16:B16"/>
    <mergeCell ref="C16:D16"/>
    <mergeCell ref="E16:F16"/>
    <mergeCell ref="A19:B19"/>
    <mergeCell ref="C19:D19"/>
    <mergeCell ref="E19:F19"/>
    <mergeCell ref="A15:B15"/>
    <mergeCell ref="C15:D15"/>
    <mergeCell ref="E15:F15"/>
    <mergeCell ref="C14:D14"/>
    <mergeCell ref="G15:I19"/>
    <mergeCell ref="A20:B20"/>
    <mergeCell ref="E20:F20"/>
    <mergeCell ref="I20:J20"/>
    <mergeCell ref="K10:L10"/>
    <mergeCell ref="M10:P10"/>
    <mergeCell ref="K11:L11"/>
    <mergeCell ref="M11:N11"/>
    <mergeCell ref="O11:P11"/>
    <mergeCell ref="I12:J12"/>
    <mergeCell ref="K12:L12"/>
    <mergeCell ref="M12:N12"/>
    <mergeCell ref="O12:P12"/>
    <mergeCell ref="K13:L13"/>
    <mergeCell ref="M13:N13"/>
    <mergeCell ref="O13:P13"/>
    <mergeCell ref="R9:S9"/>
    <mergeCell ref="A2:C2"/>
    <mergeCell ref="D2:H2"/>
    <mergeCell ref="K2:P4"/>
    <mergeCell ref="A3:C3"/>
    <mergeCell ref="D3:H3"/>
    <mergeCell ref="A4:C4"/>
    <mergeCell ref="D4:H4"/>
    <mergeCell ref="A5:C5"/>
    <mergeCell ref="D5:H5"/>
    <mergeCell ref="A6:C6"/>
    <mergeCell ref="D6:H6"/>
    <mergeCell ref="K9:Q9"/>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023B-E9A0-4BC2-9FE7-DCF4CB85883A}">
  <dimension ref="A2:T27"/>
  <sheetViews>
    <sheetView workbookViewId="0">
      <selection activeCell="E31" sqref="E31"/>
    </sheetView>
  </sheetViews>
  <sheetFormatPr baseColWidth="10" defaultRowHeight="12.75" x14ac:dyDescent="0.2"/>
  <cols>
    <col min="4" max="4" width="15.5" customWidth="1"/>
    <col min="5" max="5" width="22.1640625" customWidth="1"/>
    <col min="6" max="6" width="24.5" customWidth="1"/>
    <col min="7" max="7" width="24.1640625" customWidth="1"/>
    <col min="16" max="16" width="18.83203125" customWidth="1"/>
    <col min="17" max="17" width="24" customWidth="1"/>
  </cols>
  <sheetData>
    <row r="2" spans="1:20" x14ac:dyDescent="0.2">
      <c r="A2" s="101" t="s">
        <v>12</v>
      </c>
      <c r="B2" s="101"/>
      <c r="C2" s="101"/>
      <c r="D2" s="102"/>
      <c r="E2" s="102"/>
      <c r="F2" s="102"/>
      <c r="G2" s="102"/>
      <c r="H2" s="102"/>
      <c r="I2" s="102"/>
      <c r="J2" s="1"/>
      <c r="K2" s="1"/>
      <c r="L2" s="121" t="s">
        <v>89</v>
      </c>
      <c r="M2" s="121"/>
      <c r="N2" s="121"/>
      <c r="O2" s="121"/>
      <c r="P2" s="121"/>
      <c r="Q2" s="121"/>
      <c r="R2" s="181"/>
      <c r="S2" s="181"/>
      <c r="T2" s="181"/>
    </row>
    <row r="3" spans="1:20" x14ac:dyDescent="0.2">
      <c r="A3" s="101" t="s">
        <v>14</v>
      </c>
      <c r="B3" s="101"/>
      <c r="C3" s="101"/>
      <c r="D3" s="102"/>
      <c r="E3" s="102"/>
      <c r="F3" s="102"/>
      <c r="G3" s="102"/>
      <c r="H3" s="102"/>
      <c r="I3" s="102"/>
      <c r="J3" s="1"/>
      <c r="K3" s="1"/>
      <c r="L3" s="121"/>
      <c r="M3" s="121"/>
      <c r="N3" s="121"/>
      <c r="O3" s="121"/>
      <c r="P3" s="121"/>
      <c r="Q3" s="121"/>
      <c r="R3" s="181"/>
      <c r="S3" s="181"/>
      <c r="T3" s="181"/>
    </row>
    <row r="4" spans="1:20" x14ac:dyDescent="0.2">
      <c r="A4" s="101" t="s">
        <v>11</v>
      </c>
      <c r="B4" s="101"/>
      <c r="C4" s="101"/>
      <c r="D4" s="102"/>
      <c r="E4" s="102"/>
      <c r="F4" s="102"/>
      <c r="G4" s="102"/>
      <c r="H4" s="102"/>
      <c r="I4" s="102"/>
      <c r="J4" s="1"/>
      <c r="K4" s="1"/>
      <c r="L4" s="121"/>
      <c r="M4" s="121"/>
      <c r="N4" s="121"/>
      <c r="O4" s="121"/>
      <c r="P4" s="121"/>
      <c r="Q4" s="121"/>
      <c r="R4" s="181"/>
      <c r="S4" s="181"/>
      <c r="T4" s="181"/>
    </row>
    <row r="5" spans="1:20" x14ac:dyDescent="0.2">
      <c r="A5" s="101" t="s">
        <v>1</v>
      </c>
      <c r="B5" s="101"/>
      <c r="C5" s="101"/>
      <c r="D5" s="102"/>
      <c r="E5" s="102"/>
      <c r="F5" s="102"/>
      <c r="G5" s="102"/>
      <c r="H5" s="102"/>
      <c r="I5" s="102"/>
      <c r="J5" s="1"/>
      <c r="K5" s="1"/>
      <c r="L5" s="1"/>
      <c r="M5" s="1"/>
      <c r="N5" s="1"/>
      <c r="O5" s="1"/>
      <c r="P5" s="1"/>
      <c r="Q5" s="1"/>
      <c r="R5" s="1"/>
      <c r="S5" s="1"/>
      <c r="T5" s="1"/>
    </row>
    <row r="6" spans="1:20" x14ac:dyDescent="0.2">
      <c r="A6" s="101" t="s">
        <v>35</v>
      </c>
      <c r="B6" s="104"/>
      <c r="C6" s="104"/>
      <c r="D6" s="193">
        <v>0.94099999999999995</v>
      </c>
      <c r="E6" s="193"/>
      <c r="F6" s="193"/>
      <c r="G6" s="193"/>
      <c r="H6" s="193"/>
      <c r="I6" s="193"/>
      <c r="J6" s="1"/>
      <c r="K6" s="1"/>
      <c r="L6" s="1"/>
      <c r="M6" s="1"/>
      <c r="N6" s="1"/>
      <c r="O6" s="1"/>
      <c r="P6" s="1"/>
      <c r="Q6" s="1"/>
      <c r="R6" s="1"/>
      <c r="S6" s="1"/>
      <c r="T6" s="1"/>
    </row>
    <row r="7" spans="1:20" x14ac:dyDescent="0.2">
      <c r="A7" s="1"/>
      <c r="B7" s="1"/>
      <c r="C7" s="1"/>
      <c r="D7" s="1"/>
      <c r="E7" s="1"/>
      <c r="F7" s="1"/>
      <c r="G7" s="1"/>
      <c r="H7" s="1"/>
      <c r="I7" s="1"/>
      <c r="J7" s="1"/>
      <c r="K7" s="1"/>
      <c r="L7" s="1"/>
      <c r="M7" s="1"/>
      <c r="N7" s="1"/>
      <c r="O7" s="1"/>
      <c r="P7" s="1"/>
      <c r="Q7" s="1"/>
      <c r="R7" s="1"/>
      <c r="S7" s="1"/>
      <c r="T7" s="1"/>
    </row>
    <row r="8" spans="1:20" ht="13.5" thickBot="1" x14ac:dyDescent="0.25">
      <c r="A8" s="1"/>
      <c r="B8" s="1"/>
      <c r="C8" s="1"/>
      <c r="D8" s="1"/>
      <c r="E8" s="1"/>
      <c r="F8" s="1"/>
      <c r="G8" s="1"/>
      <c r="H8" s="1"/>
      <c r="I8" s="1"/>
      <c r="J8" s="1"/>
      <c r="K8" s="1"/>
      <c r="L8" s="1"/>
      <c r="M8" s="1"/>
      <c r="N8" s="1"/>
      <c r="O8" s="1"/>
      <c r="P8" s="1"/>
      <c r="Q8" s="1"/>
      <c r="R8" s="1"/>
      <c r="S8" s="1"/>
      <c r="T8" s="1"/>
    </row>
    <row r="9" spans="1:20" ht="15" x14ac:dyDescent="0.2">
      <c r="A9" s="106" t="s">
        <v>29</v>
      </c>
      <c r="B9" s="107"/>
      <c r="C9" s="107"/>
      <c r="D9" s="107"/>
      <c r="E9" s="107"/>
      <c r="F9" s="107"/>
      <c r="G9" s="107"/>
      <c r="H9" s="107"/>
      <c r="I9" s="108"/>
      <c r="J9" s="2"/>
      <c r="K9" s="2"/>
      <c r="L9" s="141"/>
      <c r="M9" s="141"/>
      <c r="N9" s="141"/>
      <c r="O9" s="141"/>
      <c r="P9" s="141"/>
      <c r="Q9" s="141"/>
      <c r="R9" s="142"/>
      <c r="S9" s="128" t="s">
        <v>0</v>
      </c>
      <c r="T9" s="129"/>
    </row>
    <row r="10" spans="1:20" ht="45" customHeight="1" x14ac:dyDescent="0.2">
      <c r="A10" s="109"/>
      <c r="B10" s="110"/>
      <c r="C10" s="110"/>
      <c r="D10" s="110"/>
      <c r="E10" s="110"/>
      <c r="F10" s="110"/>
      <c r="G10" s="110"/>
      <c r="H10" s="110"/>
      <c r="I10" s="111"/>
      <c r="J10" s="2"/>
      <c r="K10" s="2"/>
      <c r="L10" s="194" t="s">
        <v>86</v>
      </c>
      <c r="M10" s="195"/>
      <c r="N10" s="195"/>
      <c r="O10" s="196"/>
      <c r="P10" s="194" t="s">
        <v>87</v>
      </c>
      <c r="Q10" s="195"/>
      <c r="R10" s="9" t="s">
        <v>4</v>
      </c>
      <c r="S10" s="9" t="s">
        <v>27</v>
      </c>
      <c r="T10" s="10" t="s">
        <v>3</v>
      </c>
    </row>
    <row r="11" spans="1:20" ht="13.5" thickBot="1" x14ac:dyDescent="0.25">
      <c r="A11" s="112"/>
      <c r="B11" s="113"/>
      <c r="C11" s="113"/>
      <c r="D11" s="113"/>
      <c r="E11" s="113"/>
      <c r="F11" s="113"/>
      <c r="G11" s="113"/>
      <c r="H11" s="113"/>
      <c r="I11" s="114"/>
      <c r="J11" s="3"/>
      <c r="K11" s="3"/>
      <c r="L11" s="197"/>
      <c r="M11" s="198"/>
      <c r="N11" s="198"/>
      <c r="O11" s="199"/>
      <c r="P11" s="197"/>
      <c r="Q11" s="198"/>
      <c r="R11" s="11"/>
      <c r="S11" s="11"/>
      <c r="T11" s="12"/>
    </row>
    <row r="12" spans="1:20" x14ac:dyDescent="0.2">
      <c r="A12" s="1"/>
      <c r="B12" s="1"/>
      <c r="C12" s="1"/>
      <c r="D12" s="1"/>
      <c r="E12" s="1"/>
      <c r="F12" s="1"/>
      <c r="G12" s="1"/>
      <c r="H12" s="1"/>
      <c r="I12" s="1"/>
      <c r="J12" s="146" t="s">
        <v>36</v>
      </c>
      <c r="K12" s="147"/>
      <c r="L12" s="143">
        <v>3300</v>
      </c>
      <c r="M12" s="200"/>
      <c r="N12" s="201"/>
      <c r="O12" s="202"/>
      <c r="P12" s="126">
        <v>4700</v>
      </c>
      <c r="Q12" s="200"/>
      <c r="R12" s="13"/>
      <c r="S12" s="13"/>
      <c r="T12" s="14"/>
    </row>
    <row r="13" spans="1:20" x14ac:dyDescent="0.2">
      <c r="A13" s="1"/>
      <c r="B13" s="1"/>
      <c r="C13" s="1" t="s">
        <v>93</v>
      </c>
      <c r="D13" s="1"/>
      <c r="E13" s="1"/>
      <c r="F13" s="1"/>
      <c r="G13" s="1"/>
      <c r="H13" s="1"/>
      <c r="I13" s="1"/>
      <c r="J13" s="2"/>
      <c r="K13" s="2"/>
      <c r="L13" s="150" t="s">
        <v>2</v>
      </c>
      <c r="M13" s="151"/>
      <c r="N13" s="151"/>
      <c r="O13" s="149"/>
      <c r="P13" s="152" t="s">
        <v>2</v>
      </c>
      <c r="Q13" s="149"/>
      <c r="R13" s="13"/>
      <c r="S13" s="13"/>
      <c r="T13" s="14"/>
    </row>
    <row r="14" spans="1:20" ht="25.5" customHeight="1" x14ac:dyDescent="0.2">
      <c r="A14" s="4"/>
      <c r="B14" s="5"/>
      <c r="C14" s="163" t="s">
        <v>84</v>
      </c>
      <c r="D14" s="164"/>
      <c r="E14" s="73" t="s">
        <v>68</v>
      </c>
      <c r="F14" s="73" t="s">
        <v>85</v>
      </c>
      <c r="G14" s="62" t="s">
        <v>68</v>
      </c>
      <c r="H14" s="1"/>
      <c r="I14" s="1"/>
      <c r="J14" s="6"/>
      <c r="K14" s="2"/>
      <c r="L14" s="167" t="s">
        <v>21</v>
      </c>
      <c r="M14" s="168"/>
      <c r="N14" s="144" t="s">
        <v>19</v>
      </c>
      <c r="O14" s="145"/>
      <c r="P14" s="17" t="s">
        <v>21</v>
      </c>
      <c r="Q14" s="16" t="s">
        <v>19</v>
      </c>
      <c r="R14" s="17"/>
      <c r="S14" s="18"/>
      <c r="T14" s="19"/>
    </row>
    <row r="15" spans="1:20" x14ac:dyDescent="0.2">
      <c r="A15" s="161"/>
      <c r="B15" s="162"/>
      <c r="C15" s="155" t="s">
        <v>5</v>
      </c>
      <c r="D15" s="156"/>
      <c r="E15" s="81"/>
      <c r="F15" s="74" t="s">
        <v>5</v>
      </c>
      <c r="G15" s="82">
        <v>36</v>
      </c>
      <c r="H15" s="1"/>
      <c r="I15" s="1"/>
      <c r="J15" s="1"/>
      <c r="K15" s="1"/>
      <c r="L15" s="159">
        <f>E15</f>
        <v>0</v>
      </c>
      <c r="M15" s="160"/>
      <c r="N15" s="159">
        <f>E15*L$12</f>
        <v>0</v>
      </c>
      <c r="O15" s="160"/>
      <c r="P15" s="21">
        <f>G15</f>
        <v>36</v>
      </c>
      <c r="Q15" s="21">
        <f>G15*P$12</f>
        <v>169200</v>
      </c>
      <c r="R15" s="21">
        <f>SUM(N15,Q15)</f>
        <v>169200</v>
      </c>
      <c r="S15" s="21">
        <f>R15*D$6</f>
        <v>159217.19999999998</v>
      </c>
      <c r="T15" s="22">
        <f>S15</f>
        <v>159217.19999999998</v>
      </c>
    </row>
    <row r="16" spans="1:20" x14ac:dyDescent="0.2">
      <c r="A16" s="153"/>
      <c r="B16" s="154"/>
      <c r="C16" s="155" t="s">
        <v>5</v>
      </c>
      <c r="D16" s="156"/>
      <c r="E16" s="81"/>
      <c r="F16" s="74" t="s">
        <v>5</v>
      </c>
      <c r="G16" s="82"/>
      <c r="H16" s="1"/>
      <c r="I16" s="1"/>
      <c r="J16" s="1"/>
      <c r="K16" s="1"/>
      <c r="L16" s="159">
        <f t="shared" ref="L16:L19" si="0">E16</f>
        <v>0</v>
      </c>
      <c r="M16" s="160"/>
      <c r="N16" s="159">
        <f t="shared" ref="N16:N19" si="1">E16*L$12</f>
        <v>0</v>
      </c>
      <c r="O16" s="160"/>
      <c r="P16" s="21">
        <f>G16</f>
        <v>0</v>
      </c>
      <c r="Q16" s="21">
        <f t="shared" ref="Q16:Q19" si="2">G16*P$12</f>
        <v>0</v>
      </c>
      <c r="R16" s="21">
        <f>SUM(N16,Q16)</f>
        <v>0</v>
      </c>
      <c r="S16" s="21">
        <f t="shared" ref="S16:S19" si="3">R16*D$6</f>
        <v>0</v>
      </c>
      <c r="T16" s="22">
        <f t="shared" ref="T16:T19" si="4">S16</f>
        <v>0</v>
      </c>
    </row>
    <row r="17" spans="1:20" x14ac:dyDescent="0.2">
      <c r="A17" s="153"/>
      <c r="B17" s="154"/>
      <c r="C17" s="155" t="s">
        <v>5</v>
      </c>
      <c r="D17" s="156"/>
      <c r="E17" s="81"/>
      <c r="F17" s="74" t="s">
        <v>5</v>
      </c>
      <c r="G17" s="82"/>
      <c r="H17" s="1"/>
      <c r="I17" s="1"/>
      <c r="J17" s="1"/>
      <c r="K17" s="1"/>
      <c r="L17" s="159">
        <f t="shared" si="0"/>
        <v>0</v>
      </c>
      <c r="M17" s="160"/>
      <c r="N17" s="159">
        <f t="shared" si="1"/>
        <v>0</v>
      </c>
      <c r="O17" s="160"/>
      <c r="P17" s="21">
        <f>G17</f>
        <v>0</v>
      </c>
      <c r="Q17" s="21">
        <f t="shared" si="2"/>
        <v>0</v>
      </c>
      <c r="R17" s="21">
        <f>SUM(Q17,N17)</f>
        <v>0</v>
      </c>
      <c r="S17" s="21">
        <f t="shared" si="3"/>
        <v>0</v>
      </c>
      <c r="T17" s="22">
        <f t="shared" si="4"/>
        <v>0</v>
      </c>
    </row>
    <row r="18" spans="1:20" x14ac:dyDescent="0.2">
      <c r="A18" s="75"/>
      <c r="B18" s="76"/>
      <c r="C18" s="155" t="s">
        <v>5</v>
      </c>
      <c r="D18" s="191"/>
      <c r="E18" s="81"/>
      <c r="F18" s="77" t="s">
        <v>5</v>
      </c>
      <c r="G18" s="82"/>
      <c r="H18" s="1"/>
      <c r="I18" s="1"/>
      <c r="J18" s="1"/>
      <c r="K18" s="1"/>
      <c r="L18" s="159">
        <f t="shared" si="0"/>
        <v>0</v>
      </c>
      <c r="M18" s="160"/>
      <c r="N18" s="159">
        <f t="shared" si="1"/>
        <v>0</v>
      </c>
      <c r="O18" s="160"/>
      <c r="P18" s="21">
        <f t="shared" ref="P18:P19" si="5">G18</f>
        <v>0</v>
      </c>
      <c r="Q18" s="21">
        <f t="shared" si="2"/>
        <v>0</v>
      </c>
      <c r="R18" s="21">
        <f>SUM(Q18,N18)</f>
        <v>0</v>
      </c>
      <c r="S18" s="21">
        <f t="shared" si="3"/>
        <v>0</v>
      </c>
      <c r="T18" s="22">
        <f t="shared" si="4"/>
        <v>0</v>
      </c>
    </row>
    <row r="19" spans="1:20" x14ac:dyDescent="0.2">
      <c r="A19" s="75"/>
      <c r="B19" s="76"/>
      <c r="C19" s="155" t="s">
        <v>5</v>
      </c>
      <c r="D19" s="192"/>
      <c r="E19" s="81"/>
      <c r="F19" s="78" t="s">
        <v>5</v>
      </c>
      <c r="G19" s="82"/>
      <c r="H19" s="1"/>
      <c r="I19" s="1"/>
      <c r="J19" s="1"/>
      <c r="K19" s="1"/>
      <c r="L19" s="159">
        <f t="shared" si="0"/>
        <v>0</v>
      </c>
      <c r="M19" s="160"/>
      <c r="N19" s="159">
        <f t="shared" si="1"/>
        <v>0</v>
      </c>
      <c r="O19" s="160"/>
      <c r="P19" s="21">
        <f t="shared" si="5"/>
        <v>0</v>
      </c>
      <c r="Q19" s="21">
        <f t="shared" si="2"/>
        <v>0</v>
      </c>
      <c r="R19" s="21">
        <f>SUM(Q19,N19)</f>
        <v>0</v>
      </c>
      <c r="S19" s="21">
        <f t="shared" si="3"/>
        <v>0</v>
      </c>
      <c r="T19" s="22">
        <f t="shared" si="4"/>
        <v>0</v>
      </c>
    </row>
    <row r="20" spans="1:20" x14ac:dyDescent="0.2">
      <c r="A20" s="169" t="s">
        <v>28</v>
      </c>
      <c r="B20" s="170"/>
      <c r="C20" s="7"/>
      <c r="D20" s="79"/>
      <c r="E20" s="80">
        <f>SUM(E15:E19)</f>
        <v>0</v>
      </c>
      <c r="F20" s="8"/>
      <c r="G20" s="83">
        <f>SUM(G15:G19)</f>
        <v>36</v>
      </c>
      <c r="H20" s="1"/>
      <c r="I20" s="1"/>
      <c r="J20" s="173" t="s">
        <v>10</v>
      </c>
      <c r="K20" s="174"/>
      <c r="L20" s="175">
        <f>SUM(L15:M19)</f>
        <v>0</v>
      </c>
      <c r="M20" s="176"/>
      <c r="N20" s="175">
        <f>SUM(N15:O19)</f>
        <v>0</v>
      </c>
      <c r="O20" s="176"/>
      <c r="P20" s="24">
        <f>SUM(P15:P17)</f>
        <v>36</v>
      </c>
      <c r="Q20" s="24">
        <f>SUM(Q15:Q19)</f>
        <v>169200</v>
      </c>
      <c r="R20" s="21">
        <f>SUM(R15:R19)</f>
        <v>169200</v>
      </c>
      <c r="S20" s="24">
        <f>SUM(S15:S19)</f>
        <v>159217.19999999998</v>
      </c>
      <c r="T20" s="25">
        <f>SUM(T15:T19)</f>
        <v>159217.19999999998</v>
      </c>
    </row>
    <row r="21" spans="1:20" x14ac:dyDescent="0.2">
      <c r="A21" s="1"/>
      <c r="B21" s="1"/>
      <c r="C21" s="1"/>
      <c r="D21" s="1"/>
      <c r="E21" s="1"/>
      <c r="F21" s="1"/>
      <c r="G21" s="1"/>
      <c r="H21" s="1"/>
      <c r="I21" s="1"/>
      <c r="J21" s="1"/>
      <c r="K21" s="1"/>
      <c r="L21" s="1"/>
      <c r="M21" s="1"/>
      <c r="N21" s="1"/>
      <c r="O21" s="1"/>
      <c r="P21" s="1"/>
      <c r="Q21" s="1"/>
      <c r="R21" s="1"/>
      <c r="S21" s="1"/>
      <c r="T21" s="1"/>
    </row>
    <row r="22" spans="1:20" x14ac:dyDescent="0.2">
      <c r="A22" s="116" t="s">
        <v>92</v>
      </c>
      <c r="B22" s="116"/>
      <c r="C22" s="116"/>
      <c r="D22" s="116"/>
      <c r="E22" s="116"/>
      <c r="F22" s="116"/>
      <c r="G22" s="116"/>
      <c r="H22" s="116"/>
      <c r="I22" s="116"/>
      <c r="J22" s="116"/>
      <c r="K22" s="116"/>
      <c r="L22" s="116"/>
      <c r="M22" s="116"/>
      <c r="N22" s="116"/>
      <c r="O22" s="116"/>
      <c r="P22" s="1"/>
      <c r="Q22" s="1"/>
      <c r="R22" s="1"/>
      <c r="S22" s="1"/>
      <c r="T22" s="1"/>
    </row>
    <row r="23" spans="1:20" x14ac:dyDescent="0.2">
      <c r="A23" s="115" t="s">
        <v>88</v>
      </c>
      <c r="B23" s="115"/>
      <c r="C23" s="115"/>
      <c r="D23" s="115"/>
      <c r="E23" s="115"/>
      <c r="F23" s="115"/>
      <c r="G23" s="115"/>
      <c r="H23" s="115"/>
      <c r="I23" s="115"/>
      <c r="J23" s="115"/>
      <c r="K23" s="115"/>
      <c r="L23" s="115"/>
      <c r="M23" s="115"/>
      <c r="N23" s="115"/>
      <c r="O23" s="115"/>
      <c r="P23" s="1"/>
      <c r="Q23" s="1"/>
      <c r="R23" s="1"/>
      <c r="S23" s="1"/>
      <c r="T23" s="1"/>
    </row>
    <row r="24" spans="1:20" x14ac:dyDescent="0.2">
      <c r="A24" s="1"/>
      <c r="B24" s="1"/>
      <c r="C24" s="1"/>
      <c r="D24" s="1"/>
      <c r="E24" s="1"/>
      <c r="F24" s="1"/>
      <c r="G24" s="1"/>
      <c r="H24" s="1"/>
      <c r="I24" s="1"/>
      <c r="J24" s="1"/>
      <c r="K24" s="1"/>
      <c r="L24" s="1"/>
      <c r="M24" s="1"/>
      <c r="N24" s="1"/>
      <c r="O24" s="1"/>
      <c r="P24" s="1"/>
      <c r="Q24" s="1"/>
      <c r="R24" s="1"/>
      <c r="S24" s="1"/>
      <c r="T24" s="1"/>
    </row>
    <row r="25" spans="1:20" x14ac:dyDescent="0.2">
      <c r="A25" s="96"/>
      <c r="B25" s="188" t="s">
        <v>70</v>
      </c>
      <c r="C25" s="189"/>
      <c r="D25" s="189"/>
      <c r="E25" s="189"/>
      <c r="F25" s="189"/>
      <c r="G25" s="189"/>
      <c r="H25" s="181"/>
      <c r="I25" s="181"/>
      <c r="J25" s="1"/>
      <c r="K25" s="1"/>
      <c r="L25" s="1"/>
      <c r="M25" s="1"/>
      <c r="N25" s="1"/>
      <c r="O25" s="1"/>
      <c r="P25" s="1"/>
      <c r="Q25" s="1"/>
      <c r="R25" s="1"/>
      <c r="S25" s="1"/>
      <c r="T25" s="1"/>
    </row>
    <row r="26" spans="1:20" x14ac:dyDescent="0.2">
      <c r="A26" s="100"/>
      <c r="B26" s="189"/>
      <c r="C26" s="189"/>
      <c r="D26" s="189"/>
      <c r="E26" s="189"/>
      <c r="F26" s="189"/>
      <c r="G26" s="189"/>
      <c r="H26" s="181"/>
      <c r="I26" s="181"/>
    </row>
    <row r="27" spans="1:20" ht="13.5" customHeight="1" x14ac:dyDescent="0.2">
      <c r="A27" s="100"/>
      <c r="B27" s="189"/>
      <c r="C27" s="189"/>
      <c r="D27" s="189"/>
      <c r="E27" s="189"/>
      <c r="F27" s="189"/>
      <c r="G27" s="189"/>
      <c r="H27" s="181"/>
      <c r="I27" s="181"/>
    </row>
  </sheetData>
  <mergeCells count="50">
    <mergeCell ref="A2:C2"/>
    <mergeCell ref="D2:I2"/>
    <mergeCell ref="L2:T4"/>
    <mergeCell ref="A3:C3"/>
    <mergeCell ref="D3:I3"/>
    <mergeCell ref="A4:C4"/>
    <mergeCell ref="D4:I4"/>
    <mergeCell ref="A5:C5"/>
    <mergeCell ref="D5:I5"/>
    <mergeCell ref="A6:C6"/>
    <mergeCell ref="D6:I6"/>
    <mergeCell ref="A9:I11"/>
    <mergeCell ref="A15:B15"/>
    <mergeCell ref="C15:D15"/>
    <mergeCell ref="L15:M15"/>
    <mergeCell ref="N15:O15"/>
    <mergeCell ref="S9:T9"/>
    <mergeCell ref="L10:O11"/>
    <mergeCell ref="P10:Q11"/>
    <mergeCell ref="J12:K12"/>
    <mergeCell ref="L12:O12"/>
    <mergeCell ref="P12:Q12"/>
    <mergeCell ref="L9:R9"/>
    <mergeCell ref="L13:O13"/>
    <mergeCell ref="P13:Q13"/>
    <mergeCell ref="C14:D14"/>
    <mergeCell ref="L14:M14"/>
    <mergeCell ref="N14:O14"/>
    <mergeCell ref="A16:B16"/>
    <mergeCell ref="C16:D16"/>
    <mergeCell ref="L16:M16"/>
    <mergeCell ref="N16:O16"/>
    <mergeCell ref="A17:B17"/>
    <mergeCell ref="C17:D17"/>
    <mergeCell ref="L17:M17"/>
    <mergeCell ref="N17:O17"/>
    <mergeCell ref="N20:O20"/>
    <mergeCell ref="A22:O22"/>
    <mergeCell ref="A23:O23"/>
    <mergeCell ref="C18:D18"/>
    <mergeCell ref="L18:M18"/>
    <mergeCell ref="N18:O18"/>
    <mergeCell ref="C19:D19"/>
    <mergeCell ref="L19:M19"/>
    <mergeCell ref="N19:O19"/>
    <mergeCell ref="A25:A27"/>
    <mergeCell ref="B25:I27"/>
    <mergeCell ref="A20:B20"/>
    <mergeCell ref="J20:K20"/>
    <mergeCell ref="L20:M20"/>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8673" r:id="rId3" name="Check Box 1">
              <controlPr defaultSize="0" autoFill="0" autoLine="0" autoPict="0">
                <anchor moveWithCells="1">
                  <from>
                    <xdr:col>0</xdr:col>
                    <xdr:colOff>247650</xdr:colOff>
                    <xdr:row>24</xdr:row>
                    <xdr:rowOff>38100</xdr:rowOff>
                  </from>
                  <to>
                    <xdr:col>2</xdr:col>
                    <xdr:colOff>152400</xdr:colOff>
                    <xdr:row>26</xdr:row>
                    <xdr:rowOff>161925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D37FB-AC1D-4F4A-838A-002A4B50617B}">
  <dimension ref="A1:Y31"/>
  <sheetViews>
    <sheetView topLeftCell="A10" zoomScaleNormal="100" workbookViewId="0">
      <selection activeCell="C18" sqref="C18:D18"/>
    </sheetView>
  </sheetViews>
  <sheetFormatPr baseColWidth="10" defaultRowHeight="12.75" x14ac:dyDescent="0.2"/>
  <cols>
    <col min="6" max="6" width="12" customWidth="1"/>
    <col min="23" max="23" width="11.83203125" customWidth="1"/>
    <col min="25" max="25" width="16.1640625" customWidth="1"/>
  </cols>
  <sheetData>
    <row r="1" spans="1:25" ht="13.5" thickBot="1" x14ac:dyDescent="0.25"/>
    <row r="2" spans="1:25" ht="13.15" customHeight="1" x14ac:dyDescent="0.2">
      <c r="A2" s="101" t="s">
        <v>12</v>
      </c>
      <c r="B2" s="101"/>
      <c r="C2" s="101"/>
      <c r="D2" s="102"/>
      <c r="E2" s="102"/>
      <c r="F2" s="102"/>
      <c r="G2" s="102"/>
      <c r="H2" s="102"/>
      <c r="I2" s="1"/>
      <c r="J2" s="1"/>
      <c r="K2" s="117" t="s">
        <v>15</v>
      </c>
      <c r="L2" s="118"/>
      <c r="M2" s="118"/>
      <c r="N2" s="118"/>
      <c r="O2" s="118"/>
      <c r="P2" s="118"/>
      <c r="Q2" s="118"/>
      <c r="R2" s="118"/>
      <c r="S2" s="118"/>
      <c r="T2" s="118"/>
      <c r="U2" s="118"/>
      <c r="V2" s="119"/>
      <c r="W2" s="1"/>
      <c r="X2" s="1"/>
      <c r="Y2" s="1"/>
    </row>
    <row r="3" spans="1:25" ht="13.15" customHeight="1" x14ac:dyDescent="0.2">
      <c r="A3" s="101" t="s">
        <v>14</v>
      </c>
      <c r="B3" s="101"/>
      <c r="C3" s="101"/>
      <c r="D3" s="102"/>
      <c r="E3" s="102"/>
      <c r="F3" s="102"/>
      <c r="G3" s="102"/>
      <c r="H3" s="102"/>
      <c r="I3" s="1"/>
      <c r="J3" s="1"/>
      <c r="K3" s="120"/>
      <c r="L3" s="121"/>
      <c r="M3" s="121"/>
      <c r="N3" s="121"/>
      <c r="O3" s="121"/>
      <c r="P3" s="121"/>
      <c r="Q3" s="121"/>
      <c r="R3" s="121"/>
      <c r="S3" s="121"/>
      <c r="T3" s="121"/>
      <c r="U3" s="121"/>
      <c r="V3" s="122"/>
      <c r="W3" s="1"/>
      <c r="X3" s="1"/>
      <c r="Y3" s="1"/>
    </row>
    <row r="4" spans="1:25" ht="13.5" customHeight="1" thickBot="1" x14ac:dyDescent="0.25">
      <c r="A4" s="101" t="s">
        <v>11</v>
      </c>
      <c r="B4" s="101"/>
      <c r="C4" s="101"/>
      <c r="D4" s="102"/>
      <c r="E4" s="102"/>
      <c r="F4" s="102"/>
      <c r="G4" s="102"/>
      <c r="H4" s="102"/>
      <c r="I4" s="1"/>
      <c r="J4" s="1"/>
      <c r="K4" s="123"/>
      <c r="L4" s="124"/>
      <c r="M4" s="124"/>
      <c r="N4" s="124"/>
      <c r="O4" s="124"/>
      <c r="P4" s="124"/>
      <c r="Q4" s="124"/>
      <c r="R4" s="124"/>
      <c r="S4" s="124"/>
      <c r="T4" s="124"/>
      <c r="U4" s="124"/>
      <c r="V4" s="125"/>
      <c r="W4" s="1"/>
      <c r="X4" s="1"/>
      <c r="Y4" s="1"/>
    </row>
    <row r="5" spans="1:25" x14ac:dyDescent="0.2">
      <c r="A5" s="101" t="s">
        <v>1</v>
      </c>
      <c r="B5" s="101"/>
      <c r="C5" s="101"/>
      <c r="D5" s="102"/>
      <c r="E5" s="102"/>
      <c r="F5" s="102"/>
      <c r="G5" s="102"/>
      <c r="H5" s="102"/>
      <c r="I5" s="1"/>
      <c r="J5" s="1"/>
      <c r="K5" s="1"/>
      <c r="L5" s="1"/>
      <c r="M5" s="1"/>
      <c r="N5" s="1"/>
      <c r="O5" s="1"/>
      <c r="P5" s="1"/>
      <c r="Q5" s="1"/>
      <c r="R5" s="1"/>
      <c r="S5" s="1"/>
      <c r="T5" s="1"/>
      <c r="U5" s="1"/>
      <c r="V5" s="1"/>
      <c r="W5" s="1"/>
      <c r="X5" s="1"/>
      <c r="Y5" s="1"/>
    </row>
    <row r="6" spans="1:25" x14ac:dyDescent="0.2">
      <c r="A6" s="101" t="s">
        <v>25</v>
      </c>
      <c r="B6" s="101"/>
      <c r="C6" s="101"/>
      <c r="D6" s="103">
        <v>1.286</v>
      </c>
      <c r="E6" s="103"/>
      <c r="F6" s="103"/>
      <c r="G6" s="103"/>
      <c r="H6" s="103"/>
      <c r="I6" s="1"/>
      <c r="J6" s="1"/>
      <c r="K6" s="1"/>
      <c r="L6" s="1"/>
      <c r="M6" s="1"/>
      <c r="N6" s="1"/>
      <c r="O6" s="1"/>
      <c r="P6" s="1"/>
      <c r="Q6" s="1"/>
      <c r="R6" s="1"/>
      <c r="S6" s="1"/>
      <c r="T6" s="1"/>
      <c r="U6" s="1"/>
      <c r="V6" s="1"/>
      <c r="W6" s="1"/>
      <c r="X6" s="1"/>
      <c r="Y6" s="1"/>
    </row>
    <row r="7" spans="1:25" x14ac:dyDescent="0.2">
      <c r="A7" s="101" t="s">
        <v>23</v>
      </c>
      <c r="B7" s="104"/>
      <c r="C7" s="104"/>
      <c r="D7" s="105">
        <v>1.0522</v>
      </c>
      <c r="E7" s="105"/>
      <c r="F7" s="105"/>
      <c r="G7" s="105"/>
      <c r="H7" s="105"/>
      <c r="I7" s="1"/>
      <c r="J7" s="1"/>
      <c r="K7" s="1"/>
      <c r="L7" s="1"/>
      <c r="M7" s="1"/>
      <c r="N7" s="1"/>
      <c r="O7" s="1"/>
      <c r="P7" s="1"/>
      <c r="Q7" s="1"/>
      <c r="R7" s="1"/>
      <c r="S7" s="1"/>
      <c r="T7" s="1"/>
      <c r="U7" s="1"/>
      <c r="V7" s="1"/>
      <c r="W7" s="1"/>
      <c r="X7" s="1"/>
      <c r="Y7" s="1"/>
    </row>
    <row r="8" spans="1:25" x14ac:dyDescent="0.2">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25">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
      <c r="A10" s="106" t="s">
        <v>29</v>
      </c>
      <c r="B10" s="107"/>
      <c r="C10" s="107"/>
      <c r="D10" s="107"/>
      <c r="E10" s="107"/>
      <c r="F10" s="107"/>
      <c r="G10" s="107"/>
      <c r="H10" s="108"/>
      <c r="I10" s="2"/>
      <c r="J10" s="2"/>
      <c r="K10" s="140" t="s">
        <v>7</v>
      </c>
      <c r="L10" s="141"/>
      <c r="M10" s="141"/>
      <c r="N10" s="141"/>
      <c r="O10" s="141"/>
      <c r="P10" s="141"/>
      <c r="Q10" s="141"/>
      <c r="R10" s="141"/>
      <c r="S10" s="141"/>
      <c r="T10" s="141"/>
      <c r="U10" s="141"/>
      <c r="V10" s="141"/>
      <c r="W10" s="142"/>
      <c r="X10" s="128" t="s">
        <v>0</v>
      </c>
      <c r="Y10" s="129"/>
    </row>
    <row r="11" spans="1:25" ht="45" x14ac:dyDescent="0.2">
      <c r="A11" s="109"/>
      <c r="B11" s="110"/>
      <c r="C11" s="110"/>
      <c r="D11" s="110"/>
      <c r="E11" s="110"/>
      <c r="F11" s="110"/>
      <c r="G11" s="110"/>
      <c r="H11" s="111"/>
      <c r="I11" s="2"/>
      <c r="J11" s="2"/>
      <c r="K11" s="130" t="s">
        <v>6</v>
      </c>
      <c r="L11" s="131"/>
      <c r="M11" s="131"/>
      <c r="N11" s="131"/>
      <c r="O11" s="131"/>
      <c r="P11" s="131"/>
      <c r="Q11" s="131"/>
      <c r="R11" s="132"/>
      <c r="S11" s="133" t="s">
        <v>8</v>
      </c>
      <c r="T11" s="131"/>
      <c r="U11" s="131"/>
      <c r="V11" s="132"/>
      <c r="W11" s="9" t="s">
        <v>4</v>
      </c>
      <c r="X11" s="9" t="s">
        <v>27</v>
      </c>
      <c r="Y11" s="10" t="s">
        <v>3</v>
      </c>
    </row>
    <row r="12" spans="1:25" ht="37.9" customHeight="1" thickBot="1" x14ac:dyDescent="0.25">
      <c r="A12" s="112"/>
      <c r="B12" s="113"/>
      <c r="C12" s="113"/>
      <c r="D12" s="113"/>
      <c r="E12" s="113"/>
      <c r="F12" s="113"/>
      <c r="G12" s="113"/>
      <c r="H12" s="114"/>
      <c r="I12" s="3"/>
      <c r="J12" s="3"/>
      <c r="K12" s="134" t="s">
        <v>9</v>
      </c>
      <c r="L12" s="135"/>
      <c r="M12" s="136" t="s">
        <v>13</v>
      </c>
      <c r="N12" s="137"/>
      <c r="O12" s="137"/>
      <c r="P12" s="135"/>
      <c r="Q12" s="136" t="s">
        <v>22</v>
      </c>
      <c r="R12" s="135"/>
      <c r="S12" s="136" t="s">
        <v>16</v>
      </c>
      <c r="T12" s="138"/>
      <c r="U12" s="136" t="s">
        <v>17</v>
      </c>
      <c r="V12" s="135"/>
      <c r="W12" s="11"/>
      <c r="X12" s="11"/>
      <c r="Y12" s="12"/>
    </row>
    <row r="13" spans="1:25" x14ac:dyDescent="0.2">
      <c r="A13" s="1"/>
      <c r="B13" s="1"/>
      <c r="C13" s="1"/>
      <c r="D13" s="1"/>
      <c r="E13" s="1"/>
      <c r="F13" s="1"/>
      <c r="G13" s="1"/>
      <c r="H13" s="1"/>
      <c r="I13" s="146" t="s">
        <v>24</v>
      </c>
      <c r="J13" s="147"/>
      <c r="K13" s="143">
        <v>3400</v>
      </c>
      <c r="L13" s="139"/>
      <c r="M13" s="143">
        <v>600</v>
      </c>
      <c r="N13" s="139"/>
      <c r="O13" s="143"/>
      <c r="P13" s="139"/>
      <c r="Q13" s="126">
        <v>660</v>
      </c>
      <c r="R13" s="127"/>
      <c r="S13" s="126">
        <v>1600</v>
      </c>
      <c r="T13" s="139"/>
      <c r="U13" s="126">
        <v>1200</v>
      </c>
      <c r="V13" s="139"/>
      <c r="W13" s="13"/>
      <c r="X13" s="13"/>
      <c r="Y13" s="14"/>
    </row>
    <row r="14" spans="1:25" x14ac:dyDescent="0.2">
      <c r="A14" s="1"/>
      <c r="B14" s="1"/>
      <c r="C14" s="1"/>
      <c r="D14" s="1"/>
      <c r="E14" s="1"/>
      <c r="F14" s="1"/>
      <c r="G14" s="1"/>
      <c r="H14" s="1"/>
      <c r="I14" s="2"/>
      <c r="J14" s="2"/>
      <c r="K14" s="148" t="s">
        <v>2</v>
      </c>
      <c r="L14" s="149"/>
      <c r="M14" s="150" t="s">
        <v>2</v>
      </c>
      <c r="N14" s="151"/>
      <c r="O14" s="151"/>
      <c r="P14" s="149"/>
      <c r="Q14" s="152" t="s">
        <v>2</v>
      </c>
      <c r="R14" s="149"/>
      <c r="S14" s="152" t="s">
        <v>2</v>
      </c>
      <c r="T14" s="149"/>
      <c r="U14" s="152" t="s">
        <v>2</v>
      </c>
      <c r="V14" s="149"/>
      <c r="W14" s="13"/>
      <c r="X14" s="13"/>
      <c r="Y14" s="14"/>
    </row>
    <row r="15" spans="1:25" ht="25.5" x14ac:dyDescent="0.2">
      <c r="A15" s="4"/>
      <c r="B15" s="5"/>
      <c r="C15" s="163" t="s">
        <v>74</v>
      </c>
      <c r="D15" s="164"/>
      <c r="E15" s="165" t="s">
        <v>68</v>
      </c>
      <c r="F15" s="166"/>
      <c r="G15" s="1"/>
      <c r="H15" s="1"/>
      <c r="I15" s="6"/>
      <c r="J15" s="2"/>
      <c r="K15" s="15" t="s">
        <v>21</v>
      </c>
      <c r="L15" s="16" t="s">
        <v>18</v>
      </c>
      <c r="M15" s="167" t="s">
        <v>21</v>
      </c>
      <c r="N15" s="168"/>
      <c r="O15" s="144" t="s">
        <v>19</v>
      </c>
      <c r="P15" s="145"/>
      <c r="Q15" s="17" t="s">
        <v>21</v>
      </c>
      <c r="R15" s="16" t="s">
        <v>20</v>
      </c>
      <c r="S15" s="17" t="s">
        <v>21</v>
      </c>
      <c r="T15" s="16" t="s">
        <v>19</v>
      </c>
      <c r="U15" s="17" t="s">
        <v>21</v>
      </c>
      <c r="V15" s="16" t="s">
        <v>20</v>
      </c>
      <c r="W15" s="17"/>
      <c r="X15" s="18"/>
      <c r="Y15" s="19"/>
    </row>
    <row r="16" spans="1:25" x14ac:dyDescent="0.2">
      <c r="A16" s="161"/>
      <c r="B16" s="162"/>
      <c r="C16" s="155" t="s">
        <v>5</v>
      </c>
      <c r="D16" s="156"/>
      <c r="E16" s="157">
        <v>36</v>
      </c>
      <c r="F16" s="158"/>
      <c r="G16" s="1"/>
      <c r="H16" s="1"/>
      <c r="I16" s="1"/>
      <c r="J16" s="1"/>
      <c r="K16" s="20">
        <f>E16</f>
        <v>36</v>
      </c>
      <c r="L16" s="21">
        <f>E16*K13*D6</f>
        <v>157406.39999999999</v>
      </c>
      <c r="M16" s="159">
        <f>E16</f>
        <v>36</v>
      </c>
      <c r="N16" s="160"/>
      <c r="O16" s="159">
        <f>E16*M13</f>
        <v>21600</v>
      </c>
      <c r="P16" s="160"/>
      <c r="Q16" s="26">
        <v>36</v>
      </c>
      <c r="R16" s="21">
        <f>Q16*Q13</f>
        <v>23760</v>
      </c>
      <c r="S16" s="21">
        <f>E16</f>
        <v>36</v>
      </c>
      <c r="T16" s="21">
        <f>E16*S13</f>
        <v>57600</v>
      </c>
      <c r="U16" s="21">
        <f>E16</f>
        <v>36</v>
      </c>
      <c r="V16" s="21">
        <f>E16*U13</f>
        <v>43200</v>
      </c>
      <c r="W16" s="21">
        <f>SUM(L16+O16+R16+T16+V16)</f>
        <v>303566.40000000002</v>
      </c>
      <c r="X16" s="21">
        <f>W16*D7</f>
        <v>319412.56608000002</v>
      </c>
      <c r="Y16" s="22">
        <f>X16</f>
        <v>319412.56608000002</v>
      </c>
    </row>
    <row r="17" spans="1:25" x14ac:dyDescent="0.2">
      <c r="A17" s="153"/>
      <c r="B17" s="154"/>
      <c r="C17" s="155" t="s">
        <v>5</v>
      </c>
      <c r="D17" s="156"/>
      <c r="E17" s="157"/>
      <c r="F17" s="158"/>
      <c r="G17" s="1"/>
      <c r="H17" s="1"/>
      <c r="I17" s="1"/>
      <c r="J17" s="1"/>
      <c r="K17" s="20">
        <f>E17</f>
        <v>0</v>
      </c>
      <c r="L17" s="21">
        <f>E17*K13*D6</f>
        <v>0</v>
      </c>
      <c r="M17" s="159">
        <f>E17</f>
        <v>0</v>
      </c>
      <c r="N17" s="160"/>
      <c r="O17" s="159">
        <f>E17*M13</f>
        <v>0</v>
      </c>
      <c r="P17" s="160"/>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
      <c r="A18" s="153"/>
      <c r="B18" s="154"/>
      <c r="C18" s="155" t="s">
        <v>5</v>
      </c>
      <c r="D18" s="156"/>
      <c r="E18" s="157"/>
      <c r="F18" s="158"/>
      <c r="G18" s="1"/>
      <c r="H18" s="1"/>
      <c r="I18" s="1"/>
      <c r="J18" s="1"/>
      <c r="K18" s="20">
        <f>E18</f>
        <v>0</v>
      </c>
      <c r="L18" s="21">
        <f>E18*K13*D6</f>
        <v>0</v>
      </c>
      <c r="M18" s="159">
        <f>E18</f>
        <v>0</v>
      </c>
      <c r="N18" s="160"/>
      <c r="O18" s="159">
        <f>E18*M13</f>
        <v>0</v>
      </c>
      <c r="P18" s="160"/>
      <c r="Q18" s="26">
        <f>E18</f>
        <v>0</v>
      </c>
      <c r="R18" s="21">
        <f>Q18*Q13</f>
        <v>0</v>
      </c>
      <c r="S18" s="21">
        <f>E18</f>
        <v>0</v>
      </c>
      <c r="T18" s="21">
        <f>E18*S13</f>
        <v>0</v>
      </c>
      <c r="U18" s="21">
        <f>E18</f>
        <v>0</v>
      </c>
      <c r="V18" s="21">
        <f>E18*U13</f>
        <v>0</v>
      </c>
      <c r="W18" s="21">
        <f>SUM(L18+O18+R18+T18+V18)</f>
        <v>0</v>
      </c>
      <c r="X18" s="21">
        <f>W18*D7</f>
        <v>0</v>
      </c>
      <c r="Y18" s="22">
        <f t="shared" si="0"/>
        <v>0</v>
      </c>
    </row>
    <row r="19" spans="1:25" ht="26.65" customHeight="1" x14ac:dyDescent="0.2">
      <c r="A19" s="169" t="s">
        <v>28</v>
      </c>
      <c r="B19" s="170"/>
      <c r="C19" s="7"/>
      <c r="D19" s="8"/>
      <c r="E19" s="171">
        <f>SUM(E16:F18)</f>
        <v>36</v>
      </c>
      <c r="F19" s="172"/>
      <c r="G19" s="1"/>
      <c r="H19" s="1"/>
      <c r="I19" s="173" t="s">
        <v>10</v>
      </c>
      <c r="J19" s="174"/>
      <c r="K19" s="23">
        <f>SUM(K16:K18)</f>
        <v>36</v>
      </c>
      <c r="L19" s="24">
        <f>SUM(L16:L18)</f>
        <v>157406.39999999999</v>
      </c>
      <c r="M19" s="175">
        <f>SUM(M16:N18)</f>
        <v>36</v>
      </c>
      <c r="N19" s="176"/>
      <c r="O19" s="175">
        <f>SUM(O16:P18)</f>
        <v>21600</v>
      </c>
      <c r="P19" s="176"/>
      <c r="Q19" s="24">
        <f t="shared" ref="Q19:V19" si="1">SUM(Q16:Q18)</f>
        <v>36</v>
      </c>
      <c r="R19" s="24">
        <f>SUM(R16:R18)</f>
        <v>23760</v>
      </c>
      <c r="S19" s="24">
        <f t="shared" si="1"/>
        <v>36</v>
      </c>
      <c r="T19" s="24">
        <f t="shared" si="1"/>
        <v>57600</v>
      </c>
      <c r="U19" s="24">
        <f t="shared" si="1"/>
        <v>36</v>
      </c>
      <c r="V19" s="21">
        <f t="shared" si="1"/>
        <v>43200</v>
      </c>
      <c r="W19" s="21">
        <f>SUM(W16:W18)</f>
        <v>303566.40000000002</v>
      </c>
      <c r="X19" s="24">
        <f>SUM(X16:X18)</f>
        <v>319412.56608000002</v>
      </c>
      <c r="Y19" s="25">
        <f>SUM(Y16:Y18)</f>
        <v>319412.56608000002</v>
      </c>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15" t="s">
        <v>48</v>
      </c>
      <c r="B21" s="115"/>
      <c r="C21" s="115"/>
      <c r="D21" s="115"/>
      <c r="E21" s="115"/>
      <c r="F21" s="115"/>
      <c r="G21" s="115"/>
      <c r="H21" s="115"/>
      <c r="I21" s="115"/>
      <c r="J21" s="115"/>
      <c r="K21" s="115"/>
      <c r="L21" s="115"/>
      <c r="M21" s="115"/>
      <c r="N21" s="115"/>
      <c r="O21" s="115"/>
      <c r="P21" s="115"/>
      <c r="Q21" s="115"/>
      <c r="R21" s="1"/>
      <c r="S21" s="1"/>
      <c r="T21" s="1"/>
      <c r="U21" s="1"/>
      <c r="V21" s="1"/>
      <c r="W21" s="1"/>
      <c r="X21" s="1"/>
      <c r="Y21" s="1"/>
    </row>
    <row r="22" spans="1:25" x14ac:dyDescent="0.2">
      <c r="A22" s="116" t="s">
        <v>26</v>
      </c>
      <c r="B22" s="116"/>
      <c r="C22" s="116"/>
      <c r="D22" s="116"/>
      <c r="E22" s="116"/>
      <c r="F22" s="116"/>
      <c r="G22" s="116"/>
      <c r="H22" s="116"/>
      <c r="I22" s="116"/>
      <c r="J22" s="116"/>
      <c r="K22" s="116"/>
      <c r="L22" s="116"/>
      <c r="M22" s="116"/>
      <c r="N22" s="116"/>
      <c r="O22" s="116"/>
      <c r="P22" s="116"/>
      <c r="Q22" s="116"/>
      <c r="R22" s="116"/>
      <c r="S22" s="1"/>
      <c r="T22" s="1"/>
      <c r="U22" s="1"/>
      <c r="V22" s="1"/>
      <c r="W22" s="1"/>
      <c r="X22" s="1"/>
      <c r="Y22" s="1"/>
    </row>
    <row r="23" spans="1:25" x14ac:dyDescent="0.2">
      <c r="A23" s="115" t="s">
        <v>49</v>
      </c>
      <c r="B23" s="115"/>
      <c r="C23" s="115"/>
      <c r="D23" s="115"/>
      <c r="E23" s="115"/>
      <c r="F23" s="115"/>
      <c r="G23" s="115"/>
      <c r="H23" s="115"/>
      <c r="I23" s="115"/>
      <c r="J23" s="115"/>
      <c r="K23" s="115"/>
      <c r="L23" s="115"/>
      <c r="M23" s="115"/>
      <c r="N23" s="115"/>
      <c r="O23" s="115"/>
      <c r="P23" s="115"/>
      <c r="Q23" s="115"/>
      <c r="R23" s="115"/>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96"/>
      <c r="B25" s="97" t="s">
        <v>70</v>
      </c>
      <c r="C25" s="98"/>
      <c r="D25" s="98"/>
      <c r="E25" s="98"/>
      <c r="F25" s="98"/>
      <c r="G25" s="99"/>
      <c r="H25" s="99"/>
      <c r="I25" s="32"/>
      <c r="J25" s="32"/>
      <c r="K25" s="1"/>
      <c r="L25" s="1"/>
      <c r="M25" s="1"/>
      <c r="N25" s="1"/>
      <c r="O25" s="1"/>
      <c r="P25" s="1"/>
      <c r="Q25" s="1"/>
      <c r="R25" s="1"/>
      <c r="S25" s="1"/>
      <c r="T25" s="1"/>
      <c r="U25" s="1"/>
      <c r="V25" s="1"/>
      <c r="W25" s="1"/>
      <c r="X25" s="1"/>
      <c r="Y25" s="1"/>
    </row>
    <row r="26" spans="1:25" x14ac:dyDescent="0.2">
      <c r="A26" s="100"/>
      <c r="B26" s="98"/>
      <c r="C26" s="98"/>
      <c r="D26" s="98"/>
      <c r="E26" s="98"/>
      <c r="F26" s="98"/>
      <c r="G26" s="99"/>
      <c r="H26" s="99"/>
      <c r="I26" s="27"/>
      <c r="J26" s="27"/>
    </row>
    <row r="27" spans="1:25" x14ac:dyDescent="0.2">
      <c r="A27" s="100"/>
      <c r="B27" s="98"/>
      <c r="C27" s="98"/>
      <c r="D27" s="98"/>
      <c r="E27" s="98"/>
      <c r="F27" s="98"/>
      <c r="G27" s="99"/>
      <c r="H27" s="99"/>
      <c r="I27" s="27"/>
      <c r="J27" s="27"/>
    </row>
    <row r="28" spans="1:25" x14ac:dyDescent="0.2">
      <c r="B28" s="27"/>
      <c r="C28" s="27"/>
      <c r="D28" s="27"/>
      <c r="E28" s="27"/>
      <c r="F28" s="27"/>
      <c r="G28" s="27"/>
      <c r="H28" s="27"/>
      <c r="I28" s="27"/>
      <c r="J28" s="27"/>
    </row>
    <row r="29" spans="1:25" x14ac:dyDescent="0.2">
      <c r="A29" s="96"/>
      <c r="B29" s="97" t="s">
        <v>55</v>
      </c>
      <c r="C29" s="97"/>
      <c r="D29" s="97"/>
      <c r="E29" s="97"/>
      <c r="F29" s="97"/>
      <c r="G29" s="97"/>
      <c r="H29" s="99"/>
      <c r="I29" s="27"/>
      <c r="J29" s="27"/>
    </row>
    <row r="30" spans="1:25" x14ac:dyDescent="0.2">
      <c r="A30" s="96"/>
      <c r="B30" s="97"/>
      <c r="C30" s="97"/>
      <c r="D30" s="97"/>
      <c r="E30" s="97"/>
      <c r="F30" s="97"/>
      <c r="G30" s="97"/>
      <c r="H30" s="99"/>
      <c r="I30" s="27"/>
      <c r="J30" s="27"/>
    </row>
    <row r="31" spans="1:25" x14ac:dyDescent="0.2">
      <c r="A31" s="96"/>
      <c r="B31" s="97"/>
      <c r="C31" s="97"/>
      <c r="D31" s="97"/>
      <c r="E31" s="97"/>
      <c r="F31" s="97"/>
      <c r="G31" s="97"/>
      <c r="H31" s="99"/>
      <c r="I31" s="27"/>
      <c r="J31" s="27"/>
    </row>
  </sheetData>
  <mergeCells count="66">
    <mergeCell ref="A19:B19"/>
    <mergeCell ref="E19:F19"/>
    <mergeCell ref="I19:J19"/>
    <mergeCell ref="M19:N19"/>
    <mergeCell ref="O19:P19"/>
    <mergeCell ref="A18:B18"/>
    <mergeCell ref="C18:D18"/>
    <mergeCell ref="E18:F18"/>
    <mergeCell ref="M18:N18"/>
    <mergeCell ref="O18:P18"/>
    <mergeCell ref="Q14:R14"/>
    <mergeCell ref="S14:T14"/>
    <mergeCell ref="U14:V14"/>
    <mergeCell ref="A17:B17"/>
    <mergeCell ref="C17:D17"/>
    <mergeCell ref="E17:F17"/>
    <mergeCell ref="M17:N17"/>
    <mergeCell ref="O17:P17"/>
    <mergeCell ref="A16:B16"/>
    <mergeCell ref="C16:D16"/>
    <mergeCell ref="E16:F16"/>
    <mergeCell ref="M16:N16"/>
    <mergeCell ref="O16:P16"/>
    <mergeCell ref="C15:D15"/>
    <mergeCell ref="E15:F15"/>
    <mergeCell ref="M15:N15"/>
    <mergeCell ref="O15:P15"/>
    <mergeCell ref="I13:J13"/>
    <mergeCell ref="K13:L13"/>
    <mergeCell ref="K14:L14"/>
    <mergeCell ref="M14:P14"/>
    <mergeCell ref="Q13:R13"/>
    <mergeCell ref="X10:Y10"/>
    <mergeCell ref="K11:R11"/>
    <mergeCell ref="S11:V11"/>
    <mergeCell ref="K12:L12"/>
    <mergeCell ref="M12:P12"/>
    <mergeCell ref="Q12:R12"/>
    <mergeCell ref="S12:T12"/>
    <mergeCell ref="U12:V12"/>
    <mergeCell ref="S13:T13"/>
    <mergeCell ref="U13:V13"/>
    <mergeCell ref="K10:W10"/>
    <mergeCell ref="M13:N13"/>
    <mergeCell ref="O13:P13"/>
    <mergeCell ref="K2:V4"/>
    <mergeCell ref="A3:C3"/>
    <mergeCell ref="D3:H3"/>
    <mergeCell ref="A4:C4"/>
    <mergeCell ref="D4:H4"/>
    <mergeCell ref="A29:A31"/>
    <mergeCell ref="B25:H27"/>
    <mergeCell ref="B29:H31"/>
    <mergeCell ref="A25:A27"/>
    <mergeCell ref="A2:C2"/>
    <mergeCell ref="D2:H2"/>
    <mergeCell ref="A5:C5"/>
    <mergeCell ref="D5:H5"/>
    <mergeCell ref="A6:C6"/>
    <mergeCell ref="D6:H6"/>
    <mergeCell ref="A7:C7"/>
    <mergeCell ref="D7:H7"/>
    <mergeCell ref="A10:H12"/>
    <mergeCell ref="A21:Q21"/>
    <mergeCell ref="A22:R22"/>
    <mergeCell ref="A23:R23"/>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0</xdr:col>
                    <xdr:colOff>247650</xdr:colOff>
                    <xdr:row>23</xdr:row>
                    <xdr:rowOff>0</xdr:rowOff>
                  </from>
                  <to>
                    <xdr:col>2</xdr:col>
                    <xdr:colOff>57150</xdr:colOff>
                    <xdr:row>28</xdr:row>
                    <xdr:rowOff>57150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0</xdr:col>
                    <xdr:colOff>285750</xdr:colOff>
                    <xdr:row>28</xdr:row>
                    <xdr:rowOff>133350</xdr:rowOff>
                  </from>
                  <to>
                    <xdr:col>1</xdr:col>
                    <xdr:colOff>514350</xdr:colOff>
                    <xdr:row>30</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7C7E1-C45D-42AE-9CF0-7C998ED30C34}">
  <dimension ref="A1:S24"/>
  <sheetViews>
    <sheetView zoomScaleNormal="100" workbookViewId="0">
      <selection activeCell="G15" sqref="G15:I19"/>
    </sheetView>
  </sheetViews>
  <sheetFormatPr baseColWidth="10" defaultRowHeight="12.75" x14ac:dyDescent="0.2"/>
  <cols>
    <col min="12" max="12" width="38.5" customWidth="1"/>
    <col min="14" max="14" width="21.83203125" customWidth="1"/>
    <col min="16" max="16" width="19.1640625" customWidth="1"/>
    <col min="19" max="19" width="17.83203125" customWidth="1"/>
  </cols>
  <sheetData>
    <row r="1" spans="1:19" ht="13.5" thickBot="1" x14ac:dyDescent="0.25"/>
    <row r="2" spans="1:19" x14ac:dyDescent="0.2">
      <c r="A2" s="101" t="s">
        <v>12</v>
      </c>
      <c r="B2" s="101"/>
      <c r="C2" s="101"/>
      <c r="D2" s="102"/>
      <c r="E2" s="102"/>
      <c r="F2" s="102"/>
      <c r="G2" s="102"/>
      <c r="H2" s="102"/>
      <c r="I2" s="1"/>
      <c r="J2" s="1"/>
      <c r="K2" s="117" t="s">
        <v>30</v>
      </c>
      <c r="L2" s="118"/>
      <c r="M2" s="118"/>
      <c r="N2" s="118"/>
      <c r="O2" s="118"/>
      <c r="P2" s="119"/>
      <c r="Q2" s="1"/>
      <c r="R2" s="1"/>
      <c r="S2" s="1"/>
    </row>
    <row r="3" spans="1:19" x14ac:dyDescent="0.2">
      <c r="A3" s="101" t="s">
        <v>14</v>
      </c>
      <c r="B3" s="101"/>
      <c r="C3" s="101"/>
      <c r="D3" s="102"/>
      <c r="E3" s="102"/>
      <c r="F3" s="102"/>
      <c r="G3" s="102"/>
      <c r="H3" s="102"/>
      <c r="I3" s="1"/>
      <c r="J3" s="1"/>
      <c r="K3" s="120"/>
      <c r="L3" s="121"/>
      <c r="M3" s="121"/>
      <c r="N3" s="121"/>
      <c r="O3" s="121"/>
      <c r="P3" s="122"/>
      <c r="Q3" s="1"/>
      <c r="R3" s="1"/>
      <c r="S3" s="1"/>
    </row>
    <row r="4" spans="1:19" ht="13.5" thickBot="1" x14ac:dyDescent="0.25">
      <c r="A4" s="101" t="s">
        <v>11</v>
      </c>
      <c r="B4" s="101"/>
      <c r="C4" s="101"/>
      <c r="D4" s="102"/>
      <c r="E4" s="102"/>
      <c r="F4" s="102"/>
      <c r="G4" s="102"/>
      <c r="H4" s="102"/>
      <c r="I4" s="1"/>
      <c r="J4" s="1"/>
      <c r="K4" s="123"/>
      <c r="L4" s="124"/>
      <c r="M4" s="124"/>
      <c r="N4" s="124"/>
      <c r="O4" s="124"/>
      <c r="P4" s="125"/>
      <c r="Q4" s="1"/>
      <c r="R4" s="1"/>
      <c r="S4" s="1"/>
    </row>
    <row r="5" spans="1:19" x14ac:dyDescent="0.2">
      <c r="A5" s="101" t="s">
        <v>1</v>
      </c>
      <c r="B5" s="101"/>
      <c r="C5" s="101"/>
      <c r="D5" s="102"/>
      <c r="E5" s="102"/>
      <c r="F5" s="102"/>
      <c r="G5" s="102"/>
      <c r="H5" s="102"/>
      <c r="I5" s="1"/>
      <c r="J5" s="1"/>
      <c r="K5" s="1"/>
      <c r="L5" s="1"/>
      <c r="M5" s="1"/>
      <c r="N5" s="1"/>
      <c r="O5" s="1"/>
      <c r="P5" s="1"/>
      <c r="Q5" s="1"/>
      <c r="R5" s="1"/>
      <c r="S5" s="1"/>
    </row>
    <row r="6" spans="1:19" x14ac:dyDescent="0.2">
      <c r="A6" s="101" t="s">
        <v>35</v>
      </c>
      <c r="B6" s="104"/>
      <c r="C6" s="104"/>
      <c r="D6" s="187">
        <v>1.0246</v>
      </c>
      <c r="E6" s="187"/>
      <c r="F6" s="187"/>
      <c r="G6" s="187"/>
      <c r="H6" s="187"/>
      <c r="I6" s="1"/>
      <c r="J6" s="1"/>
      <c r="K6" s="1"/>
      <c r="L6" s="1"/>
      <c r="M6" s="1"/>
      <c r="N6" s="1"/>
      <c r="O6" s="1"/>
      <c r="P6" s="1"/>
      <c r="Q6" s="1"/>
      <c r="R6" s="1"/>
      <c r="S6" s="1"/>
    </row>
    <row r="7" spans="1:19" x14ac:dyDescent="0.2">
      <c r="A7" s="1"/>
      <c r="B7" s="1"/>
      <c r="C7" s="1"/>
      <c r="D7" s="1"/>
      <c r="E7" s="1"/>
      <c r="F7" s="1"/>
      <c r="G7" s="1"/>
      <c r="H7" s="1"/>
      <c r="I7" s="1"/>
      <c r="J7" s="1"/>
      <c r="K7" s="1"/>
      <c r="L7" s="1"/>
      <c r="M7" s="1"/>
      <c r="N7" s="1"/>
      <c r="O7" s="1"/>
      <c r="P7" s="1"/>
      <c r="Q7" s="1"/>
      <c r="R7" s="1"/>
      <c r="S7" s="1"/>
    </row>
    <row r="8" spans="1:19" x14ac:dyDescent="0.2">
      <c r="A8" s="1"/>
      <c r="B8" s="1"/>
      <c r="C8" s="1"/>
      <c r="D8" s="1"/>
      <c r="E8" s="1"/>
      <c r="F8" s="1"/>
      <c r="G8" s="1"/>
      <c r="H8" s="1"/>
      <c r="I8" s="1"/>
      <c r="J8" s="1"/>
      <c r="K8" s="1"/>
      <c r="L8" s="1"/>
      <c r="M8" s="1"/>
      <c r="N8" s="1"/>
      <c r="O8" s="1"/>
      <c r="P8" s="1"/>
      <c r="Q8" s="1"/>
      <c r="R8" s="1"/>
      <c r="S8" s="1"/>
    </row>
    <row r="9" spans="1:19" ht="15" x14ac:dyDescent="0.2">
      <c r="A9" s="1"/>
      <c r="B9" s="1"/>
      <c r="C9" s="1"/>
      <c r="D9" s="1"/>
      <c r="E9" s="1"/>
      <c r="F9" s="1"/>
      <c r="G9" s="1"/>
      <c r="H9" s="1"/>
      <c r="I9" s="2"/>
      <c r="J9" s="2"/>
      <c r="K9" s="140" t="s">
        <v>7</v>
      </c>
      <c r="L9" s="141"/>
      <c r="M9" s="141"/>
      <c r="N9" s="141"/>
      <c r="O9" s="141"/>
      <c r="P9" s="141"/>
      <c r="Q9" s="142"/>
      <c r="R9" s="128" t="s">
        <v>0</v>
      </c>
      <c r="S9" s="129"/>
    </row>
    <row r="10" spans="1:19" ht="28.5" customHeight="1" x14ac:dyDescent="0.2">
      <c r="A10" s="1"/>
      <c r="B10" s="1"/>
      <c r="C10" s="1"/>
      <c r="D10" s="1"/>
      <c r="E10" s="1"/>
      <c r="F10" s="1"/>
      <c r="G10" s="1"/>
      <c r="H10" s="1"/>
      <c r="I10" s="2"/>
      <c r="J10" s="2"/>
      <c r="K10" s="130" t="s">
        <v>31</v>
      </c>
      <c r="L10" s="131"/>
      <c r="M10" s="133" t="s">
        <v>32</v>
      </c>
      <c r="N10" s="131"/>
      <c r="O10" s="131"/>
      <c r="P10" s="132"/>
      <c r="Q10" s="9" t="s">
        <v>4</v>
      </c>
      <c r="R10" s="9" t="s">
        <v>27</v>
      </c>
      <c r="S10" s="10" t="s">
        <v>3</v>
      </c>
    </row>
    <row r="11" spans="1:19" ht="32.65" customHeight="1" x14ac:dyDescent="0.2">
      <c r="A11" s="1"/>
      <c r="B11" s="1"/>
      <c r="C11" s="1"/>
      <c r="D11" s="1"/>
      <c r="E11" s="1"/>
      <c r="F11" s="1"/>
      <c r="G11" s="1"/>
      <c r="H11" s="1"/>
      <c r="I11" s="3"/>
      <c r="J11" s="3"/>
      <c r="K11" s="134" t="s">
        <v>33</v>
      </c>
      <c r="L11" s="135"/>
      <c r="M11" s="136" t="s">
        <v>16</v>
      </c>
      <c r="N11" s="138"/>
      <c r="O11" s="136" t="s">
        <v>17</v>
      </c>
      <c r="P11" s="135"/>
      <c r="Q11" s="11"/>
      <c r="R11" s="11"/>
      <c r="S11" s="12"/>
    </row>
    <row r="12" spans="1:19" x14ac:dyDescent="0.2">
      <c r="A12" s="1"/>
      <c r="B12" s="1"/>
      <c r="C12" s="1"/>
      <c r="D12" s="1"/>
      <c r="E12" s="1"/>
      <c r="F12" s="1"/>
      <c r="G12" s="1"/>
      <c r="H12" s="1"/>
      <c r="I12" s="146" t="s">
        <v>36</v>
      </c>
      <c r="J12" s="147"/>
      <c r="K12" s="143">
        <v>2300</v>
      </c>
      <c r="L12" s="139"/>
      <c r="M12" s="126">
        <v>1300</v>
      </c>
      <c r="N12" s="139"/>
      <c r="O12" s="126">
        <v>1000</v>
      </c>
      <c r="P12" s="139"/>
      <c r="Q12" s="13"/>
      <c r="R12" s="13"/>
      <c r="S12" s="14"/>
    </row>
    <row r="13" spans="1:19" x14ac:dyDescent="0.2">
      <c r="A13" s="1"/>
      <c r="B13" s="1"/>
      <c r="C13" s="1"/>
      <c r="D13" s="1"/>
      <c r="E13" s="1"/>
      <c r="F13" s="1"/>
      <c r="G13" s="1"/>
      <c r="H13" s="1"/>
      <c r="I13" s="2"/>
      <c r="J13" s="2"/>
      <c r="K13" s="148" t="s">
        <v>2</v>
      </c>
      <c r="L13" s="149"/>
      <c r="M13" s="152" t="s">
        <v>2</v>
      </c>
      <c r="N13" s="149"/>
      <c r="O13" s="152" t="s">
        <v>2</v>
      </c>
      <c r="P13" s="149"/>
      <c r="Q13" s="13"/>
      <c r="R13" s="13"/>
      <c r="S13" s="14"/>
    </row>
    <row r="14" spans="1:19" ht="25.5" x14ac:dyDescent="0.2">
      <c r="A14" s="4"/>
      <c r="B14" s="5"/>
      <c r="C14" s="163" t="s">
        <v>73</v>
      </c>
      <c r="D14" s="164"/>
      <c r="E14" s="165" t="s">
        <v>68</v>
      </c>
      <c r="F14" s="166"/>
      <c r="G14" s="1"/>
      <c r="H14" s="1"/>
      <c r="I14" s="1"/>
      <c r="J14" s="1"/>
      <c r="K14" s="15" t="s">
        <v>21</v>
      </c>
      <c r="L14" s="16" t="s">
        <v>18</v>
      </c>
      <c r="M14" s="17" t="s">
        <v>21</v>
      </c>
      <c r="N14" s="16" t="s">
        <v>19</v>
      </c>
      <c r="O14" s="17" t="s">
        <v>21</v>
      </c>
      <c r="P14" s="16" t="s">
        <v>20</v>
      </c>
      <c r="Q14" s="17"/>
      <c r="R14" s="18"/>
      <c r="S14" s="19"/>
    </row>
    <row r="15" spans="1:19" x14ac:dyDescent="0.2">
      <c r="A15" s="161"/>
      <c r="B15" s="162"/>
      <c r="C15" s="155" t="s">
        <v>5</v>
      </c>
      <c r="D15" s="156"/>
      <c r="E15" s="183">
        <v>1</v>
      </c>
      <c r="F15" s="184"/>
      <c r="G15" s="179" t="s">
        <v>79</v>
      </c>
      <c r="H15" s="180"/>
      <c r="I15" s="181"/>
      <c r="J15" s="1"/>
      <c r="K15" s="28">
        <f>$E15</f>
        <v>1</v>
      </c>
      <c r="L15" s="21">
        <f>K15*K$12</f>
        <v>2300</v>
      </c>
      <c r="M15" s="28">
        <f>E15</f>
        <v>1</v>
      </c>
      <c r="N15" s="21">
        <f>M15*M$12</f>
        <v>1300</v>
      </c>
      <c r="O15" s="31">
        <f>E15</f>
        <v>1</v>
      </c>
      <c r="P15" s="21">
        <f>O15*O$12</f>
        <v>1000</v>
      </c>
      <c r="Q15" s="21">
        <f>SUM(L15+N15+P15)</f>
        <v>4600</v>
      </c>
      <c r="R15" s="21">
        <f>Q15*D$6</f>
        <v>4713.16</v>
      </c>
      <c r="S15" s="22">
        <f>R15</f>
        <v>4713.16</v>
      </c>
    </row>
    <row r="16" spans="1:19" x14ac:dyDescent="0.2">
      <c r="A16" s="153"/>
      <c r="B16" s="154"/>
      <c r="C16" s="155" t="s">
        <v>5</v>
      </c>
      <c r="D16" s="156"/>
      <c r="E16" s="183">
        <v>1</v>
      </c>
      <c r="F16" s="184"/>
      <c r="G16" s="182"/>
      <c r="H16" s="180"/>
      <c r="I16" s="181"/>
      <c r="J16" s="1"/>
      <c r="K16" s="28">
        <f t="shared" ref="K16:K19" si="0">E16</f>
        <v>1</v>
      </c>
      <c r="L16" s="21">
        <f t="shared" ref="L16:L19" si="1">K16*K$12</f>
        <v>2300</v>
      </c>
      <c r="M16" s="28">
        <f t="shared" ref="M16:M19" si="2">E16</f>
        <v>1</v>
      </c>
      <c r="N16" s="21">
        <f t="shared" ref="N16:N19" si="3">M16*M$12</f>
        <v>1300</v>
      </c>
      <c r="O16" s="31">
        <f t="shared" ref="O16:O19" si="4">E16</f>
        <v>1</v>
      </c>
      <c r="P16" s="21">
        <f t="shared" ref="P16:P19" si="5">O16*O$12</f>
        <v>1000</v>
      </c>
      <c r="Q16" s="21">
        <f t="shared" ref="Q16:Q19" si="6">SUM(L16+N16+P16)</f>
        <v>4600</v>
      </c>
      <c r="R16" s="21">
        <f t="shared" ref="R16:R19" si="7">Q16*D$6</f>
        <v>4713.16</v>
      </c>
      <c r="S16" s="22">
        <f t="shared" ref="S16:S19" si="8">R16</f>
        <v>4713.16</v>
      </c>
    </row>
    <row r="17" spans="1:19" x14ac:dyDescent="0.2">
      <c r="A17" s="33"/>
      <c r="B17" s="34"/>
      <c r="C17" s="155" t="s">
        <v>5</v>
      </c>
      <c r="D17" s="156"/>
      <c r="E17" s="183">
        <v>1</v>
      </c>
      <c r="F17" s="184"/>
      <c r="G17" s="182"/>
      <c r="H17" s="180"/>
      <c r="I17" s="181"/>
      <c r="J17" s="1"/>
      <c r="K17" s="28">
        <f t="shared" si="0"/>
        <v>1</v>
      </c>
      <c r="L17" s="21">
        <f t="shared" si="1"/>
        <v>2300</v>
      </c>
      <c r="M17" s="28">
        <f t="shared" si="2"/>
        <v>1</v>
      </c>
      <c r="N17" s="21">
        <f t="shared" si="3"/>
        <v>1300</v>
      </c>
      <c r="O17" s="31">
        <f t="shared" si="4"/>
        <v>1</v>
      </c>
      <c r="P17" s="21">
        <f t="shared" si="5"/>
        <v>1000</v>
      </c>
      <c r="Q17" s="21">
        <f t="shared" si="6"/>
        <v>4600</v>
      </c>
      <c r="R17" s="21">
        <f t="shared" si="7"/>
        <v>4713.16</v>
      </c>
      <c r="S17" s="22">
        <f t="shared" si="8"/>
        <v>4713.16</v>
      </c>
    </row>
    <row r="18" spans="1:19" x14ac:dyDescent="0.2">
      <c r="A18" s="33"/>
      <c r="B18" s="34"/>
      <c r="C18" s="155" t="s">
        <v>5</v>
      </c>
      <c r="D18" s="156"/>
      <c r="E18" s="183">
        <v>2</v>
      </c>
      <c r="F18" s="184"/>
      <c r="G18" s="182"/>
      <c r="H18" s="180"/>
      <c r="I18" s="181"/>
      <c r="J18" s="1"/>
      <c r="K18" s="28">
        <f t="shared" si="0"/>
        <v>2</v>
      </c>
      <c r="L18" s="21">
        <f t="shared" si="1"/>
        <v>4600</v>
      </c>
      <c r="M18" s="28">
        <f t="shared" si="2"/>
        <v>2</v>
      </c>
      <c r="N18" s="21">
        <f t="shared" si="3"/>
        <v>2600</v>
      </c>
      <c r="O18" s="31">
        <f t="shared" si="4"/>
        <v>2</v>
      </c>
      <c r="P18" s="21">
        <f t="shared" si="5"/>
        <v>2000</v>
      </c>
      <c r="Q18" s="21">
        <f t="shared" si="6"/>
        <v>9200</v>
      </c>
      <c r="R18" s="21">
        <f t="shared" si="7"/>
        <v>9426.32</v>
      </c>
      <c r="S18" s="22">
        <f t="shared" si="8"/>
        <v>9426.32</v>
      </c>
    </row>
    <row r="19" spans="1:19" x14ac:dyDescent="0.2">
      <c r="A19" s="153"/>
      <c r="B19" s="154"/>
      <c r="C19" s="155" t="s">
        <v>5</v>
      </c>
      <c r="D19" s="156"/>
      <c r="E19" s="183">
        <v>0</v>
      </c>
      <c r="F19" s="184"/>
      <c r="G19" s="182"/>
      <c r="H19" s="180"/>
      <c r="I19" s="181"/>
      <c r="J19" s="1"/>
      <c r="K19" s="28">
        <f t="shared" si="0"/>
        <v>0</v>
      </c>
      <c r="L19" s="21">
        <f t="shared" si="1"/>
        <v>0</v>
      </c>
      <c r="M19" s="28">
        <f t="shared" si="2"/>
        <v>0</v>
      </c>
      <c r="N19" s="21">
        <f t="shared" si="3"/>
        <v>0</v>
      </c>
      <c r="O19" s="31">
        <f t="shared" si="4"/>
        <v>0</v>
      </c>
      <c r="P19" s="21">
        <f t="shared" si="5"/>
        <v>0</v>
      </c>
      <c r="Q19" s="21">
        <f t="shared" si="6"/>
        <v>0</v>
      </c>
      <c r="R19" s="21">
        <f t="shared" si="7"/>
        <v>0</v>
      </c>
      <c r="S19" s="22">
        <f t="shared" si="8"/>
        <v>0</v>
      </c>
    </row>
    <row r="20" spans="1:19" ht="25.9" customHeight="1" x14ac:dyDescent="0.2">
      <c r="A20" s="169" t="s">
        <v>28</v>
      </c>
      <c r="B20" s="170"/>
      <c r="C20" s="7"/>
      <c r="D20" s="8"/>
      <c r="E20" s="185">
        <f>SUM(E15:F19)</f>
        <v>5</v>
      </c>
      <c r="F20" s="186"/>
      <c r="G20" s="1"/>
      <c r="H20" s="1"/>
      <c r="I20" s="173" t="s">
        <v>10</v>
      </c>
      <c r="J20" s="174"/>
      <c r="K20" s="29">
        <f t="shared" ref="K20:P20" si="9">SUM(K15:K19)</f>
        <v>5</v>
      </c>
      <c r="L20" s="24">
        <f>SUM(L15:L19)</f>
        <v>11500</v>
      </c>
      <c r="M20" s="30">
        <f t="shared" si="9"/>
        <v>5</v>
      </c>
      <c r="N20" s="24">
        <f t="shared" si="9"/>
        <v>6500</v>
      </c>
      <c r="O20" s="30">
        <f t="shared" si="9"/>
        <v>5</v>
      </c>
      <c r="P20" s="21">
        <f t="shared" si="9"/>
        <v>5000</v>
      </c>
      <c r="Q20" s="21">
        <f>SUM(L20+N20+P20)</f>
        <v>23000</v>
      </c>
      <c r="R20" s="24">
        <f>SUM(R15:R19)</f>
        <v>23565.8</v>
      </c>
      <c r="S20" s="25">
        <f>SUM(S15:S19)</f>
        <v>23565.8</v>
      </c>
    </row>
    <row r="21" spans="1:19" x14ac:dyDescent="0.2">
      <c r="A21" s="1"/>
      <c r="B21" s="1"/>
      <c r="C21" s="1"/>
      <c r="D21" s="1"/>
      <c r="E21" s="1"/>
      <c r="F21" s="1"/>
      <c r="G21" s="1"/>
      <c r="H21" s="1"/>
      <c r="I21" s="1"/>
      <c r="J21" s="1"/>
      <c r="K21" s="1"/>
      <c r="L21" s="1"/>
      <c r="M21" s="1"/>
      <c r="N21" s="1"/>
      <c r="O21" s="1"/>
      <c r="P21" s="1"/>
      <c r="Q21" s="1"/>
      <c r="R21" s="1"/>
      <c r="S21" s="1"/>
    </row>
    <row r="22" spans="1:19" x14ac:dyDescent="0.2">
      <c r="A22" s="177" t="s">
        <v>34</v>
      </c>
      <c r="B22" s="177"/>
      <c r="C22" s="177"/>
      <c r="D22" s="177"/>
      <c r="E22" s="177"/>
      <c r="F22" s="177"/>
      <c r="G22" s="177"/>
      <c r="H22" s="177"/>
      <c r="I22" s="177"/>
      <c r="J22" s="177"/>
      <c r="K22" s="177"/>
      <c r="L22" s="177"/>
      <c r="M22" s="1"/>
      <c r="N22" s="1"/>
      <c r="O22" s="1"/>
      <c r="P22" s="1"/>
      <c r="Q22" s="1"/>
      <c r="R22" s="1"/>
      <c r="S22" s="1"/>
    </row>
    <row r="23" spans="1:19" x14ac:dyDescent="0.2">
      <c r="A23" s="178" t="s">
        <v>50</v>
      </c>
      <c r="B23" s="178"/>
      <c r="C23" s="178"/>
      <c r="D23" s="178"/>
      <c r="E23" s="178"/>
      <c r="F23" s="178"/>
      <c r="G23" s="178"/>
      <c r="H23" s="178"/>
      <c r="I23" s="178"/>
      <c r="J23" s="178"/>
      <c r="K23" s="178"/>
      <c r="L23" s="178"/>
      <c r="M23" s="1"/>
      <c r="N23" s="1"/>
      <c r="O23" s="1"/>
      <c r="P23" s="1"/>
      <c r="Q23" s="1"/>
      <c r="R23" s="1"/>
      <c r="S23" s="1"/>
    </row>
    <row r="24" spans="1:19" x14ac:dyDescent="0.2">
      <c r="A24" s="1"/>
      <c r="B24" s="1"/>
      <c r="C24" s="1"/>
      <c r="D24" s="1"/>
      <c r="E24" s="1"/>
      <c r="F24" s="1"/>
      <c r="G24" s="1"/>
      <c r="H24" s="1"/>
      <c r="I24" s="1"/>
      <c r="J24" s="1"/>
      <c r="K24" s="1"/>
      <c r="L24" s="1"/>
      <c r="M24" s="1"/>
      <c r="N24" s="1"/>
      <c r="O24" s="1"/>
      <c r="P24" s="1"/>
      <c r="Q24" s="1"/>
      <c r="R24" s="1"/>
      <c r="S24" s="1"/>
    </row>
  </sheetData>
  <mergeCells count="46">
    <mergeCell ref="R9:S9"/>
    <mergeCell ref="A2:C2"/>
    <mergeCell ref="D2:H2"/>
    <mergeCell ref="K2:P4"/>
    <mergeCell ref="A3:C3"/>
    <mergeCell ref="D3:H3"/>
    <mergeCell ref="A4:C4"/>
    <mergeCell ref="D4:H4"/>
    <mergeCell ref="A5:C5"/>
    <mergeCell ref="D5:H5"/>
    <mergeCell ref="A6:C6"/>
    <mergeCell ref="D6:H6"/>
    <mergeCell ref="K9:Q9"/>
    <mergeCell ref="I12:J12"/>
    <mergeCell ref="K12:L12"/>
    <mergeCell ref="M12:N12"/>
    <mergeCell ref="O12:P12"/>
    <mergeCell ref="K13:L13"/>
    <mergeCell ref="M13:N13"/>
    <mergeCell ref="O13:P13"/>
    <mergeCell ref="K10:L10"/>
    <mergeCell ref="M10:P10"/>
    <mergeCell ref="K11:L11"/>
    <mergeCell ref="M11:N11"/>
    <mergeCell ref="O11:P11"/>
    <mergeCell ref="C14:D14"/>
    <mergeCell ref="E14:F14"/>
    <mergeCell ref="A16:B16"/>
    <mergeCell ref="C16:D16"/>
    <mergeCell ref="E16:F16"/>
    <mergeCell ref="A15:B15"/>
    <mergeCell ref="C15:D15"/>
    <mergeCell ref="E15:F15"/>
    <mergeCell ref="I20:J20"/>
    <mergeCell ref="A22:L22"/>
    <mergeCell ref="A23:L23"/>
    <mergeCell ref="G15:I19"/>
    <mergeCell ref="A19:B19"/>
    <mergeCell ref="C19:D19"/>
    <mergeCell ref="E19:F19"/>
    <mergeCell ref="A20:B20"/>
    <mergeCell ref="E20:F20"/>
    <mergeCell ref="C17:D17"/>
    <mergeCell ref="C18:D18"/>
    <mergeCell ref="E17:F17"/>
    <mergeCell ref="E18:F18"/>
  </mergeCells>
  <pageMargins left="0.7" right="0.7" top="0.78740157499999996" bottom="0.78740157499999996" header="0.3" footer="0.3"/>
  <ignoredErrors>
    <ignoredError sqref="O19 O15:O16" formula="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B4332-74BB-4955-885D-609B9A4DE114}">
  <dimension ref="A1:Y31"/>
  <sheetViews>
    <sheetView topLeftCell="A10" zoomScaleNormal="100" workbookViewId="0">
      <selection activeCell="E20" sqref="E20"/>
    </sheetView>
  </sheetViews>
  <sheetFormatPr baseColWidth="10" defaultRowHeight="12.75" x14ac:dyDescent="0.2"/>
  <cols>
    <col min="6" max="6" width="12" customWidth="1"/>
    <col min="23" max="23" width="11.83203125" customWidth="1"/>
    <col min="25" max="25" width="16.1640625" customWidth="1"/>
  </cols>
  <sheetData>
    <row r="1" spans="1:25" ht="13.5" thickBot="1" x14ac:dyDescent="0.25"/>
    <row r="2" spans="1:25" ht="13.15" customHeight="1" x14ac:dyDescent="0.2">
      <c r="A2" s="101" t="s">
        <v>12</v>
      </c>
      <c r="B2" s="101"/>
      <c r="C2" s="101"/>
      <c r="D2" s="102"/>
      <c r="E2" s="102"/>
      <c r="F2" s="102"/>
      <c r="G2" s="102"/>
      <c r="H2" s="102"/>
      <c r="I2" s="1"/>
      <c r="J2" s="1"/>
      <c r="K2" s="117" t="s">
        <v>37</v>
      </c>
      <c r="L2" s="118"/>
      <c r="M2" s="118"/>
      <c r="N2" s="118"/>
      <c r="O2" s="118"/>
      <c r="P2" s="118"/>
      <c r="Q2" s="118"/>
      <c r="R2" s="118"/>
      <c r="S2" s="118"/>
      <c r="T2" s="118"/>
      <c r="U2" s="118"/>
      <c r="V2" s="119"/>
      <c r="W2" s="1"/>
      <c r="X2" s="1"/>
      <c r="Y2" s="1"/>
    </row>
    <row r="3" spans="1:25" ht="13.15" customHeight="1" x14ac:dyDescent="0.2">
      <c r="A3" s="101" t="s">
        <v>14</v>
      </c>
      <c r="B3" s="101"/>
      <c r="C3" s="101"/>
      <c r="D3" s="102"/>
      <c r="E3" s="102"/>
      <c r="F3" s="102"/>
      <c r="G3" s="102"/>
      <c r="H3" s="102"/>
      <c r="I3" s="1"/>
      <c r="J3" s="1"/>
      <c r="K3" s="120"/>
      <c r="L3" s="121"/>
      <c r="M3" s="121"/>
      <c r="N3" s="121"/>
      <c r="O3" s="121"/>
      <c r="P3" s="121"/>
      <c r="Q3" s="121"/>
      <c r="R3" s="121"/>
      <c r="S3" s="121"/>
      <c r="T3" s="121"/>
      <c r="U3" s="121"/>
      <c r="V3" s="122"/>
      <c r="W3" s="1"/>
      <c r="X3" s="1"/>
      <c r="Y3" s="1"/>
    </row>
    <row r="4" spans="1:25" ht="13.5" customHeight="1" thickBot="1" x14ac:dyDescent="0.25">
      <c r="A4" s="101" t="s">
        <v>11</v>
      </c>
      <c r="B4" s="101"/>
      <c r="C4" s="101"/>
      <c r="D4" s="102"/>
      <c r="E4" s="102"/>
      <c r="F4" s="102"/>
      <c r="G4" s="102"/>
      <c r="H4" s="102"/>
      <c r="I4" s="1"/>
      <c r="J4" s="1"/>
      <c r="K4" s="123"/>
      <c r="L4" s="124"/>
      <c r="M4" s="124"/>
      <c r="N4" s="124"/>
      <c r="O4" s="124"/>
      <c r="P4" s="124"/>
      <c r="Q4" s="124"/>
      <c r="R4" s="124"/>
      <c r="S4" s="124"/>
      <c r="T4" s="124"/>
      <c r="U4" s="124"/>
      <c r="V4" s="125"/>
      <c r="W4" s="1"/>
      <c r="X4" s="1"/>
      <c r="Y4" s="1"/>
    </row>
    <row r="5" spans="1:25" x14ac:dyDescent="0.2">
      <c r="A5" s="101" t="s">
        <v>1</v>
      </c>
      <c r="B5" s="101"/>
      <c r="C5" s="101"/>
      <c r="D5" s="102"/>
      <c r="E5" s="102"/>
      <c r="F5" s="102"/>
      <c r="G5" s="102"/>
      <c r="H5" s="102"/>
      <c r="I5" s="1"/>
      <c r="J5" s="1"/>
      <c r="K5" s="1"/>
      <c r="L5" s="1"/>
      <c r="M5" s="1"/>
      <c r="N5" s="1"/>
      <c r="O5" s="1"/>
      <c r="P5" s="1"/>
      <c r="Q5" s="1"/>
      <c r="R5" s="1"/>
      <c r="S5" s="1"/>
      <c r="T5" s="1"/>
      <c r="U5" s="1"/>
      <c r="V5" s="1"/>
      <c r="W5" s="1"/>
      <c r="X5" s="1"/>
      <c r="Y5" s="1"/>
    </row>
    <row r="6" spans="1:25" x14ac:dyDescent="0.2">
      <c r="A6" s="101" t="s">
        <v>25</v>
      </c>
      <c r="B6" s="101"/>
      <c r="C6" s="101"/>
      <c r="D6" s="103">
        <v>1.286</v>
      </c>
      <c r="E6" s="103"/>
      <c r="F6" s="103"/>
      <c r="G6" s="103"/>
      <c r="H6" s="103"/>
      <c r="I6" s="1"/>
      <c r="J6" s="1"/>
      <c r="K6" s="1"/>
      <c r="L6" s="1"/>
      <c r="M6" s="1"/>
      <c r="N6" s="1"/>
      <c r="O6" s="1"/>
      <c r="P6" s="1"/>
      <c r="Q6" s="1"/>
      <c r="R6" s="1"/>
      <c r="S6" s="1"/>
      <c r="T6" s="1"/>
      <c r="U6" s="1"/>
      <c r="V6" s="1"/>
      <c r="W6" s="1"/>
      <c r="X6" s="1"/>
      <c r="Y6" s="1"/>
    </row>
    <row r="7" spans="1:25" x14ac:dyDescent="0.2">
      <c r="A7" s="101" t="s">
        <v>23</v>
      </c>
      <c r="B7" s="104"/>
      <c r="C7" s="104"/>
      <c r="D7" s="105">
        <v>0.98429999999999995</v>
      </c>
      <c r="E7" s="105"/>
      <c r="F7" s="105"/>
      <c r="G7" s="105"/>
      <c r="H7" s="105"/>
      <c r="I7" s="1"/>
      <c r="J7" s="1"/>
      <c r="K7" s="1"/>
      <c r="L7" s="1"/>
      <c r="M7" s="1"/>
      <c r="N7" s="1"/>
      <c r="O7" s="1"/>
      <c r="P7" s="1"/>
      <c r="Q7" s="1"/>
      <c r="R7" s="1"/>
      <c r="S7" s="1"/>
      <c r="T7" s="1"/>
      <c r="U7" s="1"/>
      <c r="V7" s="1"/>
      <c r="W7" s="1"/>
      <c r="X7" s="1"/>
      <c r="Y7" s="1"/>
    </row>
    <row r="8" spans="1:25" x14ac:dyDescent="0.2">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25">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
      <c r="A10" s="106" t="s">
        <v>29</v>
      </c>
      <c r="B10" s="107"/>
      <c r="C10" s="107"/>
      <c r="D10" s="107"/>
      <c r="E10" s="107"/>
      <c r="F10" s="107"/>
      <c r="G10" s="107"/>
      <c r="H10" s="108"/>
      <c r="I10" s="2"/>
      <c r="J10" s="2"/>
      <c r="K10" s="140" t="s">
        <v>7</v>
      </c>
      <c r="L10" s="141"/>
      <c r="M10" s="141"/>
      <c r="N10" s="141"/>
      <c r="O10" s="141"/>
      <c r="P10" s="141"/>
      <c r="Q10" s="141"/>
      <c r="R10" s="141"/>
      <c r="S10" s="141"/>
      <c r="T10" s="141"/>
      <c r="U10" s="141"/>
      <c r="V10" s="141"/>
      <c r="W10" s="142"/>
      <c r="X10" s="128" t="s">
        <v>0</v>
      </c>
      <c r="Y10" s="129"/>
    </row>
    <row r="11" spans="1:25" ht="45" x14ac:dyDescent="0.2">
      <c r="A11" s="109"/>
      <c r="B11" s="110"/>
      <c r="C11" s="110"/>
      <c r="D11" s="110"/>
      <c r="E11" s="110"/>
      <c r="F11" s="110"/>
      <c r="G11" s="110"/>
      <c r="H11" s="111"/>
      <c r="I11" s="2"/>
      <c r="J11" s="2"/>
      <c r="K11" s="130" t="s">
        <v>6</v>
      </c>
      <c r="L11" s="131"/>
      <c r="M11" s="131"/>
      <c r="N11" s="131"/>
      <c r="O11" s="131"/>
      <c r="P11" s="131"/>
      <c r="Q11" s="131"/>
      <c r="R11" s="132"/>
      <c r="S11" s="133" t="s">
        <v>8</v>
      </c>
      <c r="T11" s="131"/>
      <c r="U11" s="131"/>
      <c r="V11" s="132"/>
      <c r="W11" s="9" t="s">
        <v>4</v>
      </c>
      <c r="X11" s="9" t="s">
        <v>27</v>
      </c>
      <c r="Y11" s="10" t="s">
        <v>3</v>
      </c>
    </row>
    <row r="12" spans="1:25" ht="37.9" customHeight="1" thickBot="1" x14ac:dyDescent="0.25">
      <c r="A12" s="112"/>
      <c r="B12" s="113"/>
      <c r="C12" s="113"/>
      <c r="D12" s="113"/>
      <c r="E12" s="113"/>
      <c r="F12" s="113"/>
      <c r="G12" s="113"/>
      <c r="H12" s="114"/>
      <c r="I12" s="3"/>
      <c r="J12" s="3"/>
      <c r="K12" s="134" t="s">
        <v>9</v>
      </c>
      <c r="L12" s="135"/>
      <c r="M12" s="136" t="s">
        <v>13</v>
      </c>
      <c r="N12" s="137"/>
      <c r="O12" s="137"/>
      <c r="P12" s="135"/>
      <c r="Q12" s="136" t="s">
        <v>22</v>
      </c>
      <c r="R12" s="135"/>
      <c r="S12" s="136" t="s">
        <v>16</v>
      </c>
      <c r="T12" s="138"/>
      <c r="U12" s="136" t="s">
        <v>17</v>
      </c>
      <c r="V12" s="135"/>
      <c r="W12" s="11"/>
      <c r="X12" s="11"/>
      <c r="Y12" s="12"/>
    </row>
    <row r="13" spans="1:25" x14ac:dyDescent="0.2">
      <c r="A13" s="1"/>
      <c r="B13" s="1"/>
      <c r="C13" s="1"/>
      <c r="D13" s="1"/>
      <c r="E13" s="1"/>
      <c r="F13" s="1"/>
      <c r="G13" s="1"/>
      <c r="H13" s="1"/>
      <c r="I13" s="146" t="s">
        <v>24</v>
      </c>
      <c r="J13" s="147"/>
      <c r="K13" s="143">
        <v>3400</v>
      </c>
      <c r="L13" s="139"/>
      <c r="M13" s="143">
        <v>600</v>
      </c>
      <c r="N13" s="139"/>
      <c r="O13" s="143"/>
      <c r="P13" s="139"/>
      <c r="Q13" s="126">
        <v>660</v>
      </c>
      <c r="R13" s="127"/>
      <c r="S13" s="126">
        <v>1600</v>
      </c>
      <c r="T13" s="139"/>
      <c r="U13" s="126">
        <v>1200</v>
      </c>
      <c r="V13" s="139"/>
      <c r="W13" s="13"/>
      <c r="X13" s="13"/>
      <c r="Y13" s="14"/>
    </row>
    <row r="14" spans="1:25" x14ac:dyDescent="0.2">
      <c r="A14" s="1"/>
      <c r="B14" s="1"/>
      <c r="C14" s="1"/>
      <c r="D14" s="1"/>
      <c r="E14" s="1"/>
      <c r="F14" s="1"/>
      <c r="G14" s="1"/>
      <c r="H14" s="1"/>
      <c r="I14" s="2"/>
      <c r="J14" s="2"/>
      <c r="K14" s="148" t="s">
        <v>2</v>
      </c>
      <c r="L14" s="149"/>
      <c r="M14" s="150" t="s">
        <v>2</v>
      </c>
      <c r="N14" s="151"/>
      <c r="O14" s="151"/>
      <c r="P14" s="149"/>
      <c r="Q14" s="152" t="s">
        <v>2</v>
      </c>
      <c r="R14" s="149"/>
      <c r="S14" s="152" t="s">
        <v>2</v>
      </c>
      <c r="T14" s="149"/>
      <c r="U14" s="152" t="s">
        <v>2</v>
      </c>
      <c r="V14" s="149"/>
      <c r="W14" s="13"/>
      <c r="X14" s="13"/>
      <c r="Y14" s="14"/>
    </row>
    <row r="15" spans="1:25" ht="25.5" x14ac:dyDescent="0.2">
      <c r="A15" s="4"/>
      <c r="B15" s="5"/>
      <c r="C15" s="163" t="s">
        <v>74</v>
      </c>
      <c r="D15" s="164"/>
      <c r="E15" s="165" t="s">
        <v>68</v>
      </c>
      <c r="F15" s="166"/>
      <c r="G15" s="1"/>
      <c r="H15" s="1"/>
      <c r="I15" s="6"/>
      <c r="J15" s="2"/>
      <c r="K15" s="15" t="s">
        <v>21</v>
      </c>
      <c r="L15" s="16" t="s">
        <v>18</v>
      </c>
      <c r="M15" s="167" t="s">
        <v>21</v>
      </c>
      <c r="N15" s="168"/>
      <c r="O15" s="144" t="s">
        <v>19</v>
      </c>
      <c r="P15" s="145"/>
      <c r="Q15" s="17" t="s">
        <v>21</v>
      </c>
      <c r="R15" s="16" t="s">
        <v>20</v>
      </c>
      <c r="S15" s="17" t="s">
        <v>21</v>
      </c>
      <c r="T15" s="16" t="s">
        <v>19</v>
      </c>
      <c r="U15" s="17" t="s">
        <v>21</v>
      </c>
      <c r="V15" s="16" t="s">
        <v>20</v>
      </c>
      <c r="W15" s="17"/>
      <c r="X15" s="18"/>
      <c r="Y15" s="19"/>
    </row>
    <row r="16" spans="1:25" x14ac:dyDescent="0.2">
      <c r="A16" s="161"/>
      <c r="B16" s="162"/>
      <c r="C16" s="155" t="s">
        <v>5</v>
      </c>
      <c r="D16" s="156"/>
      <c r="E16" s="157">
        <v>36</v>
      </c>
      <c r="F16" s="158"/>
      <c r="G16" s="1"/>
      <c r="H16" s="1"/>
      <c r="I16" s="1"/>
      <c r="J16" s="1"/>
      <c r="K16" s="20">
        <f>E16</f>
        <v>36</v>
      </c>
      <c r="L16" s="21">
        <f>E16*K13*D6</f>
        <v>157406.39999999999</v>
      </c>
      <c r="M16" s="159">
        <f>E16</f>
        <v>36</v>
      </c>
      <c r="N16" s="160"/>
      <c r="O16" s="159">
        <f>E16*M13</f>
        <v>21600</v>
      </c>
      <c r="P16" s="160"/>
      <c r="Q16" s="26">
        <v>36</v>
      </c>
      <c r="R16" s="21">
        <f>Q16*Q13</f>
        <v>23760</v>
      </c>
      <c r="S16" s="21">
        <f>E16</f>
        <v>36</v>
      </c>
      <c r="T16" s="21">
        <f>E16*S13</f>
        <v>57600</v>
      </c>
      <c r="U16" s="21">
        <f>E16</f>
        <v>36</v>
      </c>
      <c r="V16" s="21">
        <f>E16*U13</f>
        <v>43200</v>
      </c>
      <c r="W16" s="21">
        <f>SUM(L16+O16+R16+T16+V16)</f>
        <v>303566.40000000002</v>
      </c>
      <c r="X16" s="21">
        <f>W16*D7</f>
        <v>298800.40752000001</v>
      </c>
      <c r="Y16" s="22">
        <f>X16</f>
        <v>298800.40752000001</v>
      </c>
    </row>
    <row r="17" spans="1:25" x14ac:dyDescent="0.2">
      <c r="A17" s="153"/>
      <c r="B17" s="154"/>
      <c r="C17" s="155" t="s">
        <v>5</v>
      </c>
      <c r="D17" s="156"/>
      <c r="E17" s="157"/>
      <c r="F17" s="158"/>
      <c r="G17" s="1"/>
      <c r="H17" s="1"/>
      <c r="I17" s="1"/>
      <c r="J17" s="1"/>
      <c r="K17" s="20">
        <f>E17</f>
        <v>0</v>
      </c>
      <c r="L17" s="21">
        <f>E17*K13*D6</f>
        <v>0</v>
      </c>
      <c r="M17" s="159">
        <f>E17</f>
        <v>0</v>
      </c>
      <c r="N17" s="160"/>
      <c r="O17" s="159">
        <f>E17*M13</f>
        <v>0</v>
      </c>
      <c r="P17" s="160"/>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
      <c r="A18" s="153"/>
      <c r="B18" s="154"/>
      <c r="C18" s="155" t="s">
        <v>5</v>
      </c>
      <c r="D18" s="156"/>
      <c r="E18" s="157"/>
      <c r="F18" s="158"/>
      <c r="G18" s="1"/>
      <c r="H18" s="1"/>
      <c r="I18" s="1"/>
      <c r="J18" s="1"/>
      <c r="K18" s="20">
        <f>E18</f>
        <v>0</v>
      </c>
      <c r="L18" s="21">
        <f>E18*K13*D6</f>
        <v>0</v>
      </c>
      <c r="M18" s="159">
        <f>E18</f>
        <v>0</v>
      </c>
      <c r="N18" s="160"/>
      <c r="O18" s="159">
        <f>E18*M13</f>
        <v>0</v>
      </c>
      <c r="P18" s="160"/>
      <c r="Q18" s="26">
        <f>E18</f>
        <v>0</v>
      </c>
      <c r="R18" s="21">
        <f>Q18*Q13</f>
        <v>0</v>
      </c>
      <c r="S18" s="21">
        <f>E18</f>
        <v>0</v>
      </c>
      <c r="T18" s="21">
        <f>E18*S13</f>
        <v>0</v>
      </c>
      <c r="U18" s="21">
        <f>E18</f>
        <v>0</v>
      </c>
      <c r="V18" s="21">
        <f>E18*U13</f>
        <v>0</v>
      </c>
      <c r="W18" s="21">
        <f>SUM(L18+O18+R18+T18+V18)</f>
        <v>0</v>
      </c>
      <c r="X18" s="21">
        <f>W18*D7</f>
        <v>0</v>
      </c>
      <c r="Y18" s="22">
        <f t="shared" si="0"/>
        <v>0</v>
      </c>
    </row>
    <row r="19" spans="1:25" ht="26.65" customHeight="1" x14ac:dyDescent="0.2">
      <c r="A19" s="169" t="s">
        <v>28</v>
      </c>
      <c r="B19" s="170"/>
      <c r="C19" s="7"/>
      <c r="D19" s="8"/>
      <c r="E19" s="171">
        <f>SUM(E16:F18)</f>
        <v>36</v>
      </c>
      <c r="F19" s="172"/>
      <c r="G19" s="1"/>
      <c r="H19" s="1"/>
      <c r="I19" s="173" t="s">
        <v>10</v>
      </c>
      <c r="J19" s="174"/>
      <c r="K19" s="23">
        <f>SUM(K16:K18)</f>
        <v>36</v>
      </c>
      <c r="L19" s="24">
        <f>SUM(L16:L18)</f>
        <v>157406.39999999999</v>
      </c>
      <c r="M19" s="175">
        <f>SUM(M16:N18)</f>
        <v>36</v>
      </c>
      <c r="N19" s="176"/>
      <c r="O19" s="175">
        <f>SUM(O16:P18)</f>
        <v>21600</v>
      </c>
      <c r="P19" s="176"/>
      <c r="Q19" s="24">
        <f t="shared" ref="Q19:V19" si="1">SUM(Q16:Q18)</f>
        <v>36</v>
      </c>
      <c r="R19" s="24">
        <f>SUM(R16:R18)</f>
        <v>23760</v>
      </c>
      <c r="S19" s="24">
        <f t="shared" si="1"/>
        <v>36</v>
      </c>
      <c r="T19" s="24">
        <f t="shared" si="1"/>
        <v>57600</v>
      </c>
      <c r="U19" s="24">
        <f t="shared" si="1"/>
        <v>36</v>
      </c>
      <c r="V19" s="21">
        <f t="shared" si="1"/>
        <v>43200</v>
      </c>
      <c r="W19" s="21">
        <f>SUM(W16:W18)</f>
        <v>303566.40000000002</v>
      </c>
      <c r="X19" s="24">
        <f>SUM(X16:X18)</f>
        <v>298800.40752000001</v>
      </c>
      <c r="Y19" s="25">
        <f>SUM(Y16:Y18)</f>
        <v>298800.40752000001</v>
      </c>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15" t="s">
        <v>48</v>
      </c>
      <c r="B21" s="115"/>
      <c r="C21" s="115"/>
      <c r="D21" s="115"/>
      <c r="E21" s="115"/>
      <c r="F21" s="115"/>
      <c r="G21" s="115"/>
      <c r="H21" s="115"/>
      <c r="I21" s="115"/>
      <c r="J21" s="115"/>
      <c r="K21" s="115"/>
      <c r="L21" s="115"/>
      <c r="M21" s="115"/>
      <c r="N21" s="115"/>
      <c r="O21" s="115"/>
      <c r="P21" s="115"/>
      <c r="Q21" s="115"/>
      <c r="R21" s="1"/>
      <c r="S21" s="1"/>
      <c r="T21" s="1"/>
      <c r="U21" s="1"/>
      <c r="V21" s="1"/>
      <c r="W21" s="1"/>
      <c r="X21" s="1"/>
      <c r="Y21" s="1"/>
    </row>
    <row r="22" spans="1:25" x14ac:dyDescent="0.2">
      <c r="A22" s="116" t="s">
        <v>26</v>
      </c>
      <c r="B22" s="116"/>
      <c r="C22" s="116"/>
      <c r="D22" s="116"/>
      <c r="E22" s="116"/>
      <c r="F22" s="116"/>
      <c r="G22" s="116"/>
      <c r="H22" s="116"/>
      <c r="I22" s="116"/>
      <c r="J22" s="116"/>
      <c r="K22" s="116"/>
      <c r="L22" s="116"/>
      <c r="M22" s="116"/>
      <c r="N22" s="116"/>
      <c r="O22" s="116"/>
      <c r="P22" s="116"/>
      <c r="Q22" s="116"/>
      <c r="R22" s="116"/>
      <c r="S22" s="1"/>
      <c r="T22" s="1"/>
      <c r="U22" s="1"/>
      <c r="V22" s="1"/>
      <c r="W22" s="1"/>
      <c r="X22" s="1"/>
      <c r="Y22" s="1"/>
    </row>
    <row r="23" spans="1:25" x14ac:dyDescent="0.2">
      <c r="A23" s="115" t="s">
        <v>49</v>
      </c>
      <c r="B23" s="115"/>
      <c r="C23" s="115"/>
      <c r="D23" s="115"/>
      <c r="E23" s="115"/>
      <c r="F23" s="115"/>
      <c r="G23" s="115"/>
      <c r="H23" s="115"/>
      <c r="I23" s="115"/>
      <c r="J23" s="115"/>
      <c r="K23" s="115"/>
      <c r="L23" s="115"/>
      <c r="M23" s="115"/>
      <c r="N23" s="115"/>
      <c r="O23" s="115"/>
      <c r="P23" s="115"/>
      <c r="Q23" s="115"/>
      <c r="R23" s="115"/>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96"/>
      <c r="B25" s="97" t="s">
        <v>70</v>
      </c>
      <c r="C25" s="98"/>
      <c r="D25" s="98"/>
      <c r="E25" s="98"/>
      <c r="F25" s="98"/>
      <c r="G25" s="99"/>
      <c r="H25" s="99"/>
      <c r="I25" s="1"/>
      <c r="J25" s="1"/>
      <c r="K25" s="1"/>
      <c r="L25" s="1"/>
      <c r="M25" s="1"/>
      <c r="N25" s="1"/>
      <c r="O25" s="1"/>
      <c r="P25" s="1"/>
      <c r="Q25" s="1"/>
      <c r="R25" s="1"/>
      <c r="S25" s="1"/>
      <c r="T25" s="1"/>
      <c r="U25" s="1"/>
      <c r="V25" s="1"/>
      <c r="W25" s="1"/>
      <c r="X25" s="1"/>
      <c r="Y25" s="1"/>
    </row>
    <row r="26" spans="1:25" x14ac:dyDescent="0.2">
      <c r="A26" s="100"/>
      <c r="B26" s="98"/>
      <c r="C26" s="98"/>
      <c r="D26" s="98"/>
      <c r="E26" s="98"/>
      <c r="F26" s="98"/>
      <c r="G26" s="99"/>
      <c r="H26" s="99"/>
    </row>
    <row r="27" spans="1:25" x14ac:dyDescent="0.2">
      <c r="A27" s="100"/>
      <c r="B27" s="98"/>
      <c r="C27" s="98"/>
      <c r="D27" s="98"/>
      <c r="E27" s="98"/>
      <c r="F27" s="98"/>
      <c r="G27" s="99"/>
      <c r="H27" s="99"/>
    </row>
    <row r="28" spans="1:25" x14ac:dyDescent="0.2">
      <c r="B28" s="27"/>
      <c r="C28" s="27"/>
      <c r="D28" s="27"/>
      <c r="E28" s="27"/>
      <c r="F28" s="27"/>
      <c r="G28" s="27"/>
      <c r="H28" s="27"/>
    </row>
    <row r="29" spans="1:25" x14ac:dyDescent="0.2">
      <c r="A29" s="96"/>
      <c r="B29" s="97" t="s">
        <v>55</v>
      </c>
      <c r="C29" s="98"/>
      <c r="D29" s="98"/>
      <c r="E29" s="98"/>
      <c r="F29" s="98"/>
      <c r="G29" s="99"/>
      <c r="H29" s="99"/>
    </row>
    <row r="30" spans="1:25" x14ac:dyDescent="0.2">
      <c r="A30" s="100"/>
      <c r="B30" s="98"/>
      <c r="C30" s="98"/>
      <c r="D30" s="98"/>
      <c r="E30" s="98"/>
      <c r="F30" s="98"/>
      <c r="G30" s="99"/>
      <c r="H30" s="99"/>
    </row>
    <row r="31" spans="1:25" x14ac:dyDescent="0.2">
      <c r="A31" s="100"/>
      <c r="B31" s="98"/>
      <c r="C31" s="98"/>
      <c r="D31" s="98"/>
      <c r="E31" s="98"/>
      <c r="F31" s="98"/>
      <c r="G31" s="99"/>
      <c r="H31" s="99"/>
    </row>
  </sheetData>
  <mergeCells count="66">
    <mergeCell ref="A22:R22"/>
    <mergeCell ref="A23:R23"/>
    <mergeCell ref="A25:A27"/>
    <mergeCell ref="A19:B19"/>
    <mergeCell ref="E19:F19"/>
    <mergeCell ref="I19:J19"/>
    <mergeCell ref="M19:N19"/>
    <mergeCell ref="O19:P19"/>
    <mergeCell ref="A21:Q21"/>
    <mergeCell ref="E18:F18"/>
    <mergeCell ref="M18:N18"/>
    <mergeCell ref="O18:P18"/>
    <mergeCell ref="A17:B17"/>
    <mergeCell ref="C17:D17"/>
    <mergeCell ref="E17:F17"/>
    <mergeCell ref="M17:N17"/>
    <mergeCell ref="O17:P17"/>
    <mergeCell ref="M15:N15"/>
    <mergeCell ref="O15:P15"/>
    <mergeCell ref="A16:B16"/>
    <mergeCell ref="C16:D16"/>
    <mergeCell ref="E16:F16"/>
    <mergeCell ref="M16:N16"/>
    <mergeCell ref="O16:P16"/>
    <mergeCell ref="U13:V13"/>
    <mergeCell ref="K14:L14"/>
    <mergeCell ref="M14:P14"/>
    <mergeCell ref="Q14:R14"/>
    <mergeCell ref="S14:T14"/>
    <mergeCell ref="U14:V14"/>
    <mergeCell ref="S13:T13"/>
    <mergeCell ref="I13:J13"/>
    <mergeCell ref="K13:L13"/>
    <mergeCell ref="M13:N13"/>
    <mergeCell ref="O13:P13"/>
    <mergeCell ref="Q13:R13"/>
    <mergeCell ref="K10:W10"/>
    <mergeCell ref="X10:Y10"/>
    <mergeCell ref="K11:R11"/>
    <mergeCell ref="S11:V11"/>
    <mergeCell ref="K12:L12"/>
    <mergeCell ref="M12:P12"/>
    <mergeCell ref="Q12:R12"/>
    <mergeCell ref="S12:T12"/>
    <mergeCell ref="U12:V12"/>
    <mergeCell ref="K2:V4"/>
    <mergeCell ref="A3:C3"/>
    <mergeCell ref="D3:H3"/>
    <mergeCell ref="A4:C4"/>
    <mergeCell ref="D4:H4"/>
    <mergeCell ref="A29:A31"/>
    <mergeCell ref="B25:H27"/>
    <mergeCell ref="B29:H31"/>
    <mergeCell ref="A2:C2"/>
    <mergeCell ref="D2:H2"/>
    <mergeCell ref="A5:C5"/>
    <mergeCell ref="D5:H5"/>
    <mergeCell ref="A6:C6"/>
    <mergeCell ref="D6:H6"/>
    <mergeCell ref="A7:C7"/>
    <mergeCell ref="D7:H7"/>
    <mergeCell ref="A10:H12"/>
    <mergeCell ref="C15:D15"/>
    <mergeCell ref="E15:F15"/>
    <mergeCell ref="A18:B18"/>
    <mergeCell ref="C18:D1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247650</xdr:colOff>
                    <xdr:row>23</xdr:row>
                    <xdr:rowOff>0</xdr:rowOff>
                  </from>
                  <to>
                    <xdr:col>2</xdr:col>
                    <xdr:colOff>57150</xdr:colOff>
                    <xdr:row>28</xdr:row>
                    <xdr:rowOff>57150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0</xdr:col>
                    <xdr:colOff>285750</xdr:colOff>
                    <xdr:row>28</xdr:row>
                    <xdr:rowOff>133350</xdr:rowOff>
                  </from>
                  <to>
                    <xdr:col>1</xdr:col>
                    <xdr:colOff>514350</xdr:colOff>
                    <xdr:row>30</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3157-FBEF-4C54-81F7-6EF5C43C0E10}">
  <dimension ref="A1:S25"/>
  <sheetViews>
    <sheetView zoomScaleNormal="100" workbookViewId="0">
      <selection activeCell="G15" sqref="G15:I19"/>
    </sheetView>
  </sheetViews>
  <sheetFormatPr baseColWidth="10" defaultRowHeight="12.75" x14ac:dyDescent="0.2"/>
  <cols>
    <col min="12" max="12" width="32.5" customWidth="1"/>
    <col min="14" max="14" width="21.83203125" customWidth="1"/>
    <col min="16" max="16" width="19.1640625" customWidth="1"/>
    <col min="19" max="19" width="17.83203125" customWidth="1"/>
  </cols>
  <sheetData>
    <row r="1" spans="1:19" ht="13.5" thickBot="1" x14ac:dyDescent="0.25"/>
    <row r="2" spans="1:19" x14ac:dyDescent="0.2">
      <c r="A2" s="101" t="s">
        <v>12</v>
      </c>
      <c r="B2" s="101"/>
      <c r="C2" s="101"/>
      <c r="D2" s="102"/>
      <c r="E2" s="102"/>
      <c r="F2" s="102"/>
      <c r="G2" s="102"/>
      <c r="H2" s="102"/>
      <c r="I2" s="1"/>
      <c r="J2" s="1"/>
      <c r="K2" s="117" t="s">
        <v>38</v>
      </c>
      <c r="L2" s="118"/>
      <c r="M2" s="118"/>
      <c r="N2" s="118"/>
      <c r="O2" s="118"/>
      <c r="P2" s="119"/>
      <c r="Q2" s="1"/>
      <c r="R2" s="1"/>
      <c r="S2" s="1"/>
    </row>
    <row r="3" spans="1:19" x14ac:dyDescent="0.2">
      <c r="A3" s="101" t="s">
        <v>14</v>
      </c>
      <c r="B3" s="101"/>
      <c r="C3" s="101"/>
      <c r="D3" s="102"/>
      <c r="E3" s="102"/>
      <c r="F3" s="102"/>
      <c r="G3" s="102"/>
      <c r="H3" s="102"/>
      <c r="I3" s="1"/>
      <c r="J3" s="1"/>
      <c r="K3" s="120"/>
      <c r="L3" s="121"/>
      <c r="M3" s="121"/>
      <c r="N3" s="121"/>
      <c r="O3" s="121"/>
      <c r="P3" s="122"/>
      <c r="Q3" s="1"/>
      <c r="R3" s="1"/>
      <c r="S3" s="1"/>
    </row>
    <row r="4" spans="1:19" ht="13.5" thickBot="1" x14ac:dyDescent="0.25">
      <c r="A4" s="101" t="s">
        <v>11</v>
      </c>
      <c r="B4" s="101"/>
      <c r="C4" s="101"/>
      <c r="D4" s="102"/>
      <c r="E4" s="102"/>
      <c r="F4" s="102"/>
      <c r="G4" s="102"/>
      <c r="H4" s="102"/>
      <c r="I4" s="1"/>
      <c r="J4" s="1"/>
      <c r="K4" s="123"/>
      <c r="L4" s="124"/>
      <c r="M4" s="124"/>
      <c r="N4" s="124"/>
      <c r="O4" s="124"/>
      <c r="P4" s="125"/>
      <c r="Q4" s="1"/>
      <c r="R4" s="1"/>
      <c r="S4" s="1"/>
    </row>
    <row r="5" spans="1:19" x14ac:dyDescent="0.2">
      <c r="A5" s="101" t="s">
        <v>1</v>
      </c>
      <c r="B5" s="101"/>
      <c r="C5" s="101"/>
      <c r="D5" s="102"/>
      <c r="E5" s="102"/>
      <c r="F5" s="102"/>
      <c r="G5" s="102"/>
      <c r="H5" s="102"/>
      <c r="I5" s="1"/>
      <c r="J5" s="1"/>
      <c r="K5" s="1"/>
      <c r="L5" s="1"/>
      <c r="M5" s="1"/>
      <c r="N5" s="1"/>
      <c r="O5" s="1"/>
      <c r="P5" s="1"/>
      <c r="Q5" s="1"/>
      <c r="R5" s="1"/>
      <c r="S5" s="1"/>
    </row>
    <row r="6" spans="1:19" x14ac:dyDescent="0.2">
      <c r="A6" s="101" t="s">
        <v>35</v>
      </c>
      <c r="B6" s="104"/>
      <c r="C6" s="104"/>
      <c r="D6" s="187">
        <v>0.99050000000000005</v>
      </c>
      <c r="E6" s="187"/>
      <c r="F6" s="187"/>
      <c r="G6" s="187"/>
      <c r="H6" s="187"/>
      <c r="I6" s="1"/>
      <c r="J6" s="1"/>
      <c r="K6" s="1"/>
      <c r="L6" s="1"/>
      <c r="M6" s="1"/>
      <c r="N6" s="1"/>
      <c r="O6" s="1"/>
      <c r="P6" s="1"/>
      <c r="Q6" s="1"/>
      <c r="R6" s="1"/>
      <c r="S6" s="1"/>
    </row>
    <row r="7" spans="1:19" x14ac:dyDescent="0.2">
      <c r="A7" s="1"/>
      <c r="B7" s="1"/>
      <c r="C7" s="1"/>
      <c r="D7" s="1"/>
      <c r="E7" s="1"/>
      <c r="F7" s="1"/>
      <c r="G7" s="1"/>
      <c r="H7" s="1"/>
      <c r="I7" s="1"/>
      <c r="J7" s="1"/>
      <c r="K7" s="1"/>
      <c r="L7" s="1"/>
      <c r="M7" s="1"/>
      <c r="N7" s="1"/>
      <c r="O7" s="1"/>
      <c r="P7" s="1"/>
      <c r="Q7" s="1"/>
      <c r="R7" s="1"/>
      <c r="S7" s="1"/>
    </row>
    <row r="8" spans="1:19" x14ac:dyDescent="0.2">
      <c r="A8" s="1"/>
      <c r="B8" s="1"/>
      <c r="C8" s="1"/>
      <c r="D8" s="1"/>
      <c r="E8" s="1"/>
      <c r="F8" s="1"/>
      <c r="G8" s="1"/>
      <c r="H8" s="1"/>
      <c r="I8" s="1"/>
      <c r="J8" s="1"/>
      <c r="K8" s="1"/>
      <c r="L8" s="1"/>
      <c r="M8" s="1"/>
      <c r="N8" s="1"/>
      <c r="O8" s="1"/>
      <c r="P8" s="1"/>
      <c r="Q8" s="1"/>
      <c r="R8" s="1"/>
      <c r="S8" s="1"/>
    </row>
    <row r="9" spans="1:19" ht="15" x14ac:dyDescent="0.2">
      <c r="A9" s="1"/>
      <c r="B9" s="1"/>
      <c r="C9" s="1"/>
      <c r="D9" s="1"/>
      <c r="E9" s="1"/>
      <c r="F9" s="1"/>
      <c r="G9" s="1"/>
      <c r="H9" s="1"/>
      <c r="I9" s="2"/>
      <c r="J9" s="2"/>
      <c r="K9" s="140" t="s">
        <v>7</v>
      </c>
      <c r="L9" s="141"/>
      <c r="M9" s="141"/>
      <c r="N9" s="141"/>
      <c r="O9" s="141"/>
      <c r="P9" s="141"/>
      <c r="Q9" s="142"/>
      <c r="R9" s="128" t="s">
        <v>0</v>
      </c>
      <c r="S9" s="129"/>
    </row>
    <row r="10" spans="1:19" ht="28.5" customHeight="1" x14ac:dyDescent="0.2">
      <c r="A10" s="1"/>
      <c r="B10" s="1"/>
      <c r="C10" s="1"/>
      <c r="D10" s="1"/>
      <c r="E10" s="1"/>
      <c r="F10" s="1"/>
      <c r="G10" s="1"/>
      <c r="H10" s="1"/>
      <c r="I10" s="2"/>
      <c r="J10" s="2"/>
      <c r="K10" s="130" t="s">
        <v>31</v>
      </c>
      <c r="L10" s="131"/>
      <c r="M10" s="133" t="s">
        <v>32</v>
      </c>
      <c r="N10" s="131"/>
      <c r="O10" s="131"/>
      <c r="P10" s="132"/>
      <c r="Q10" s="9" t="s">
        <v>4</v>
      </c>
      <c r="R10" s="9" t="s">
        <v>27</v>
      </c>
      <c r="S10" s="10" t="s">
        <v>3</v>
      </c>
    </row>
    <row r="11" spans="1:19" ht="32.65" customHeight="1" x14ac:dyDescent="0.2">
      <c r="A11" s="1"/>
      <c r="B11" s="1"/>
      <c r="C11" s="1"/>
      <c r="D11" s="1"/>
      <c r="E11" s="1"/>
      <c r="F11" s="1"/>
      <c r="G11" s="1"/>
      <c r="H11" s="1"/>
      <c r="I11" s="3"/>
      <c r="J11" s="3"/>
      <c r="K11" s="134" t="s">
        <v>33</v>
      </c>
      <c r="L11" s="135"/>
      <c r="M11" s="136" t="s">
        <v>16</v>
      </c>
      <c r="N11" s="138"/>
      <c r="O11" s="136" t="s">
        <v>17</v>
      </c>
      <c r="P11" s="135"/>
      <c r="Q11" s="11"/>
      <c r="R11" s="11"/>
      <c r="S11" s="12"/>
    </row>
    <row r="12" spans="1:19" x14ac:dyDescent="0.2">
      <c r="A12" s="1"/>
      <c r="B12" s="1"/>
      <c r="C12" s="1"/>
      <c r="D12" s="1"/>
      <c r="E12" s="1"/>
      <c r="F12" s="1"/>
      <c r="G12" s="1"/>
      <c r="H12" s="1"/>
      <c r="I12" s="146" t="s">
        <v>36</v>
      </c>
      <c r="J12" s="147"/>
      <c r="K12" s="143">
        <v>2300</v>
      </c>
      <c r="L12" s="139"/>
      <c r="M12" s="126">
        <v>1300</v>
      </c>
      <c r="N12" s="139"/>
      <c r="O12" s="126">
        <v>1000</v>
      </c>
      <c r="P12" s="139"/>
      <c r="Q12" s="13"/>
      <c r="R12" s="13"/>
      <c r="S12" s="14"/>
    </row>
    <row r="13" spans="1:19" x14ac:dyDescent="0.2">
      <c r="A13" s="1"/>
      <c r="B13" s="1"/>
      <c r="C13" s="1"/>
      <c r="D13" s="1"/>
      <c r="E13" s="1"/>
      <c r="F13" s="1"/>
      <c r="G13" s="1"/>
      <c r="H13" s="1"/>
      <c r="I13" s="2"/>
      <c r="J13" s="2"/>
      <c r="K13" s="148" t="s">
        <v>2</v>
      </c>
      <c r="L13" s="149"/>
      <c r="M13" s="152" t="s">
        <v>2</v>
      </c>
      <c r="N13" s="149"/>
      <c r="O13" s="152" t="s">
        <v>2</v>
      </c>
      <c r="P13" s="149"/>
      <c r="Q13" s="13"/>
      <c r="R13" s="13"/>
      <c r="S13" s="14"/>
    </row>
    <row r="14" spans="1:19" ht="25.5" x14ac:dyDescent="0.2">
      <c r="A14" s="4"/>
      <c r="B14" s="5"/>
      <c r="C14" s="163" t="s">
        <v>73</v>
      </c>
      <c r="D14" s="164"/>
      <c r="E14" s="165" t="s">
        <v>68</v>
      </c>
      <c r="F14" s="166"/>
      <c r="G14" s="1"/>
      <c r="H14" s="1"/>
      <c r="I14" s="1"/>
      <c r="J14" s="2"/>
      <c r="K14" s="15" t="s">
        <v>21</v>
      </c>
      <c r="L14" s="16" t="s">
        <v>18</v>
      </c>
      <c r="M14" s="17" t="s">
        <v>21</v>
      </c>
      <c r="N14" s="16" t="s">
        <v>19</v>
      </c>
      <c r="O14" s="17" t="s">
        <v>21</v>
      </c>
      <c r="P14" s="16" t="s">
        <v>20</v>
      </c>
      <c r="Q14" s="17"/>
      <c r="R14" s="18"/>
      <c r="S14" s="19"/>
    </row>
    <row r="15" spans="1:19" ht="12.75" customHeight="1" x14ac:dyDescent="0.2">
      <c r="A15" s="161"/>
      <c r="B15" s="162"/>
      <c r="C15" s="155" t="s">
        <v>5</v>
      </c>
      <c r="D15" s="156"/>
      <c r="E15" s="183">
        <v>1</v>
      </c>
      <c r="F15" s="184"/>
      <c r="G15" s="179" t="s">
        <v>79</v>
      </c>
      <c r="H15" s="180"/>
      <c r="I15" s="181"/>
      <c r="J15" s="1"/>
      <c r="K15" s="28">
        <f>E15</f>
        <v>1</v>
      </c>
      <c r="L15" s="21">
        <f>K15*K$12</f>
        <v>2300</v>
      </c>
      <c r="M15" s="31">
        <f>E15</f>
        <v>1</v>
      </c>
      <c r="N15" s="21">
        <f>M15*M$12</f>
        <v>1300</v>
      </c>
      <c r="O15" s="31">
        <f>E15</f>
        <v>1</v>
      </c>
      <c r="P15" s="21">
        <f>O15*O$12</f>
        <v>1000</v>
      </c>
      <c r="Q15" s="21">
        <f>SUM(L15+N15+P15)</f>
        <v>4600</v>
      </c>
      <c r="R15" s="21">
        <f>Q15*D$6</f>
        <v>4556.3</v>
      </c>
      <c r="S15" s="22">
        <f>R15</f>
        <v>4556.3</v>
      </c>
    </row>
    <row r="16" spans="1:19" x14ac:dyDescent="0.2">
      <c r="A16" s="153"/>
      <c r="B16" s="154"/>
      <c r="C16" s="155" t="s">
        <v>5</v>
      </c>
      <c r="D16" s="156"/>
      <c r="E16" s="183">
        <v>1</v>
      </c>
      <c r="F16" s="184"/>
      <c r="G16" s="182"/>
      <c r="H16" s="180"/>
      <c r="I16" s="181"/>
      <c r="J16" s="1"/>
      <c r="K16" s="28">
        <f t="shared" ref="K16:K19" si="0">E16</f>
        <v>1</v>
      </c>
      <c r="L16" s="21">
        <f t="shared" ref="L16:L19" si="1">K16*K$12</f>
        <v>2300</v>
      </c>
      <c r="M16" s="31">
        <f t="shared" ref="M16:M19" si="2">E16</f>
        <v>1</v>
      </c>
      <c r="N16" s="21">
        <f t="shared" ref="N16:N19" si="3">M16*M$12</f>
        <v>1300</v>
      </c>
      <c r="O16" s="31">
        <f t="shared" ref="O16:O19" si="4">E16</f>
        <v>1</v>
      </c>
      <c r="P16" s="21">
        <f t="shared" ref="P16:P19" si="5">O16*O$12</f>
        <v>1000</v>
      </c>
      <c r="Q16" s="21">
        <f t="shared" ref="Q16:Q19" si="6">SUM(L16+N16+P16)</f>
        <v>4600</v>
      </c>
      <c r="R16" s="21">
        <f t="shared" ref="R16:R19" si="7">Q16*D$6</f>
        <v>4556.3</v>
      </c>
      <c r="S16" s="22">
        <f t="shared" ref="S16:S19" si="8">R16</f>
        <v>4556.3</v>
      </c>
    </row>
    <row r="17" spans="1:19" x14ac:dyDescent="0.2">
      <c r="A17" s="33"/>
      <c r="B17" s="34"/>
      <c r="C17" s="155" t="s">
        <v>5</v>
      </c>
      <c r="D17" s="156"/>
      <c r="E17" s="183">
        <v>1</v>
      </c>
      <c r="F17" s="184"/>
      <c r="G17" s="182"/>
      <c r="H17" s="180"/>
      <c r="I17" s="181"/>
      <c r="J17" s="1"/>
      <c r="K17" s="28">
        <f t="shared" si="0"/>
        <v>1</v>
      </c>
      <c r="L17" s="21">
        <f t="shared" si="1"/>
        <v>2300</v>
      </c>
      <c r="M17" s="31">
        <f t="shared" si="2"/>
        <v>1</v>
      </c>
      <c r="N17" s="21">
        <f t="shared" si="3"/>
        <v>1300</v>
      </c>
      <c r="O17" s="31">
        <f t="shared" si="4"/>
        <v>1</v>
      </c>
      <c r="P17" s="21">
        <f t="shared" si="5"/>
        <v>1000</v>
      </c>
      <c r="Q17" s="21">
        <f t="shared" si="6"/>
        <v>4600</v>
      </c>
      <c r="R17" s="21">
        <f t="shared" si="7"/>
        <v>4556.3</v>
      </c>
      <c r="S17" s="22">
        <f t="shared" si="8"/>
        <v>4556.3</v>
      </c>
    </row>
    <row r="18" spans="1:19" x14ac:dyDescent="0.2">
      <c r="A18" s="33"/>
      <c r="B18" s="34"/>
      <c r="C18" s="155" t="s">
        <v>5</v>
      </c>
      <c r="D18" s="156"/>
      <c r="E18" s="183">
        <v>2</v>
      </c>
      <c r="F18" s="184"/>
      <c r="G18" s="182"/>
      <c r="H18" s="180"/>
      <c r="I18" s="181"/>
      <c r="J18" s="1"/>
      <c r="K18" s="28">
        <f t="shared" si="0"/>
        <v>2</v>
      </c>
      <c r="L18" s="21">
        <f t="shared" si="1"/>
        <v>4600</v>
      </c>
      <c r="M18" s="31">
        <f t="shared" si="2"/>
        <v>2</v>
      </c>
      <c r="N18" s="21">
        <f t="shared" si="3"/>
        <v>2600</v>
      </c>
      <c r="O18" s="31">
        <f t="shared" si="4"/>
        <v>2</v>
      </c>
      <c r="P18" s="21">
        <f t="shared" si="5"/>
        <v>2000</v>
      </c>
      <c r="Q18" s="21">
        <f t="shared" si="6"/>
        <v>9200</v>
      </c>
      <c r="R18" s="21">
        <f t="shared" si="7"/>
        <v>9112.6</v>
      </c>
      <c r="S18" s="22">
        <f t="shared" si="8"/>
        <v>9112.6</v>
      </c>
    </row>
    <row r="19" spans="1:19" x14ac:dyDescent="0.2">
      <c r="A19" s="153"/>
      <c r="B19" s="154"/>
      <c r="C19" s="155" t="s">
        <v>5</v>
      </c>
      <c r="D19" s="156"/>
      <c r="E19" s="183">
        <v>0</v>
      </c>
      <c r="F19" s="184"/>
      <c r="G19" s="182"/>
      <c r="H19" s="180"/>
      <c r="I19" s="181"/>
      <c r="J19" s="1"/>
      <c r="K19" s="28">
        <f t="shared" si="0"/>
        <v>0</v>
      </c>
      <c r="L19" s="21">
        <f t="shared" si="1"/>
        <v>0</v>
      </c>
      <c r="M19" s="31">
        <f t="shared" si="2"/>
        <v>0</v>
      </c>
      <c r="N19" s="21">
        <f t="shared" si="3"/>
        <v>0</v>
      </c>
      <c r="O19" s="31">
        <f t="shared" si="4"/>
        <v>0</v>
      </c>
      <c r="P19" s="21">
        <f t="shared" si="5"/>
        <v>0</v>
      </c>
      <c r="Q19" s="21">
        <f t="shared" si="6"/>
        <v>0</v>
      </c>
      <c r="R19" s="21">
        <f t="shared" si="7"/>
        <v>0</v>
      </c>
      <c r="S19" s="22">
        <f t="shared" si="8"/>
        <v>0</v>
      </c>
    </row>
    <row r="20" spans="1:19" ht="25.9" customHeight="1" x14ac:dyDescent="0.2">
      <c r="A20" s="169" t="s">
        <v>28</v>
      </c>
      <c r="B20" s="170"/>
      <c r="C20" s="7"/>
      <c r="D20" s="8"/>
      <c r="E20" s="185">
        <f>SUM(E15:F19)</f>
        <v>5</v>
      </c>
      <c r="F20" s="186"/>
      <c r="G20" s="1"/>
      <c r="H20" s="1"/>
      <c r="I20" s="173" t="s">
        <v>10</v>
      </c>
      <c r="J20" s="174"/>
      <c r="K20" s="29">
        <f>SUM(K15:K19)</f>
        <v>5</v>
      </c>
      <c r="L20" s="24">
        <f>SUM(L15:L19)</f>
        <v>11500</v>
      </c>
      <c r="M20" s="30">
        <f t="shared" ref="M20:P20" si="9">SUM(M15:M19)</f>
        <v>5</v>
      </c>
      <c r="N20" s="24">
        <f t="shared" si="9"/>
        <v>6500</v>
      </c>
      <c r="O20" s="30">
        <f t="shared" si="9"/>
        <v>5</v>
      </c>
      <c r="P20" s="21">
        <f t="shared" si="9"/>
        <v>5000</v>
      </c>
      <c r="Q20" s="21">
        <f>SUM(L20+N20+P20)</f>
        <v>23000</v>
      </c>
      <c r="R20" s="24">
        <f>SUM(R15:R19)</f>
        <v>22781.5</v>
      </c>
      <c r="S20" s="25">
        <f>SUM(S15:S19)</f>
        <v>22781.5</v>
      </c>
    </row>
    <row r="21" spans="1:19" x14ac:dyDescent="0.2">
      <c r="A21" s="1"/>
      <c r="B21" s="1"/>
      <c r="C21" s="1"/>
      <c r="D21" s="1"/>
      <c r="E21" s="1"/>
      <c r="F21" s="1"/>
      <c r="G21" s="1"/>
      <c r="H21" s="1"/>
      <c r="I21" s="1"/>
      <c r="J21" s="1"/>
      <c r="K21" s="1"/>
      <c r="L21" s="1"/>
      <c r="M21" s="1"/>
      <c r="N21" s="1"/>
      <c r="O21" s="1"/>
      <c r="P21" s="1"/>
      <c r="Q21" s="1"/>
      <c r="R21" s="1"/>
      <c r="S21" s="1"/>
    </row>
    <row r="22" spans="1:19" x14ac:dyDescent="0.2">
      <c r="A22" s="177" t="s">
        <v>43</v>
      </c>
      <c r="B22" s="177"/>
      <c r="C22" s="177"/>
      <c r="D22" s="177"/>
      <c r="E22" s="177"/>
      <c r="F22" s="177"/>
      <c r="G22" s="177"/>
      <c r="H22" s="177"/>
      <c r="I22" s="177"/>
      <c r="J22" s="177"/>
      <c r="K22" s="177"/>
      <c r="L22" s="177"/>
      <c r="M22" s="1"/>
      <c r="N22" s="1"/>
      <c r="O22" s="1"/>
      <c r="P22" s="1"/>
      <c r="Q22" s="1"/>
      <c r="R22" s="1"/>
      <c r="S22" s="1"/>
    </row>
    <row r="23" spans="1:19" x14ac:dyDescent="0.2">
      <c r="A23" s="178" t="s">
        <v>50</v>
      </c>
      <c r="B23" s="178"/>
      <c r="C23" s="178"/>
      <c r="D23" s="178"/>
      <c r="E23" s="178"/>
      <c r="F23" s="178"/>
      <c r="G23" s="178"/>
      <c r="H23" s="178"/>
      <c r="I23" s="178"/>
      <c r="J23" s="178"/>
      <c r="K23" s="178"/>
      <c r="L23" s="178"/>
      <c r="M23" s="1"/>
      <c r="N23" s="1"/>
      <c r="O23" s="1"/>
      <c r="P23" s="1"/>
      <c r="Q23" s="1"/>
      <c r="R23" s="1"/>
      <c r="S23" s="1"/>
    </row>
    <row r="24" spans="1:19" x14ac:dyDescent="0.2">
      <c r="A24" s="1"/>
      <c r="B24" s="1"/>
      <c r="C24" s="1"/>
      <c r="D24" s="1"/>
      <c r="E24" s="1"/>
      <c r="F24" s="1"/>
      <c r="G24" s="1"/>
      <c r="H24" s="1"/>
      <c r="I24" s="1"/>
      <c r="J24" s="1"/>
      <c r="K24" s="1"/>
      <c r="L24" s="1"/>
      <c r="M24" s="1"/>
      <c r="N24" s="1"/>
      <c r="O24" s="1"/>
      <c r="P24" s="1"/>
      <c r="Q24" s="1"/>
      <c r="R24" s="1"/>
      <c r="S24" s="1"/>
    </row>
    <row r="25" spans="1:19" x14ac:dyDescent="0.2">
      <c r="A25" s="1"/>
      <c r="B25" s="1"/>
      <c r="C25" s="1"/>
      <c r="D25" s="1"/>
      <c r="E25" s="1"/>
      <c r="F25" s="1"/>
      <c r="G25" s="1"/>
      <c r="H25" s="1"/>
      <c r="I25" s="1"/>
      <c r="J25" s="1"/>
      <c r="K25" s="1"/>
      <c r="L25" s="1"/>
      <c r="M25" s="1"/>
      <c r="N25" s="1"/>
      <c r="O25" s="1"/>
      <c r="P25" s="1"/>
      <c r="Q25" s="1"/>
      <c r="R25" s="1"/>
      <c r="S25" s="1"/>
    </row>
  </sheetData>
  <mergeCells count="46">
    <mergeCell ref="C17:D17"/>
    <mergeCell ref="C18:D18"/>
    <mergeCell ref="E17:F17"/>
    <mergeCell ref="E18:F18"/>
    <mergeCell ref="A22:L22"/>
    <mergeCell ref="A23:L23"/>
    <mergeCell ref="E14:F14"/>
    <mergeCell ref="A16:B16"/>
    <mergeCell ref="C16:D16"/>
    <mergeCell ref="E16:F16"/>
    <mergeCell ref="A19:B19"/>
    <mergeCell ref="C19:D19"/>
    <mergeCell ref="E19:F19"/>
    <mergeCell ref="A15:B15"/>
    <mergeCell ref="C15:D15"/>
    <mergeCell ref="E15:F15"/>
    <mergeCell ref="C14:D14"/>
    <mergeCell ref="G15:I19"/>
    <mergeCell ref="A20:B20"/>
    <mergeCell ref="E20:F20"/>
    <mergeCell ref="I20:J20"/>
    <mergeCell ref="K10:L10"/>
    <mergeCell ref="M10:P10"/>
    <mergeCell ref="K11:L11"/>
    <mergeCell ref="M11:N11"/>
    <mergeCell ref="O11:P11"/>
    <mergeCell ref="I12:J12"/>
    <mergeCell ref="K12:L12"/>
    <mergeCell ref="M12:N12"/>
    <mergeCell ref="O12:P12"/>
    <mergeCell ref="K13:L13"/>
    <mergeCell ref="M13:N13"/>
    <mergeCell ref="O13:P13"/>
    <mergeCell ref="R9:S9"/>
    <mergeCell ref="A2:C2"/>
    <mergeCell ref="D2:H2"/>
    <mergeCell ref="K2:P4"/>
    <mergeCell ref="A3:C3"/>
    <mergeCell ref="D3:H3"/>
    <mergeCell ref="A4:C4"/>
    <mergeCell ref="D4:H4"/>
    <mergeCell ref="A5:C5"/>
    <mergeCell ref="D5:H5"/>
    <mergeCell ref="A6:C6"/>
    <mergeCell ref="D6:H6"/>
    <mergeCell ref="K9:Q9"/>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D86E11-C697-4DE8-805D-B74E40FB95E0}">
  <dimension ref="A1:Y31"/>
  <sheetViews>
    <sheetView zoomScaleNormal="100" workbookViewId="0">
      <selection sqref="A1:AB31"/>
    </sheetView>
  </sheetViews>
  <sheetFormatPr baseColWidth="10" defaultRowHeight="12.75" x14ac:dyDescent="0.2"/>
  <cols>
    <col min="23" max="23" width="11.83203125" customWidth="1"/>
    <col min="25" max="25" width="16.1640625" customWidth="1"/>
  </cols>
  <sheetData>
    <row r="1" spans="1:25" ht="13.5" thickBot="1" x14ac:dyDescent="0.25"/>
    <row r="2" spans="1:25" ht="13.15" customHeight="1" x14ac:dyDescent="0.2">
      <c r="A2" s="101" t="s">
        <v>12</v>
      </c>
      <c r="B2" s="101"/>
      <c r="C2" s="101"/>
      <c r="D2" s="102"/>
      <c r="E2" s="102"/>
      <c r="F2" s="102"/>
      <c r="G2" s="102"/>
      <c r="H2" s="102"/>
      <c r="I2" s="1"/>
      <c r="J2" s="1"/>
      <c r="K2" s="117" t="s">
        <v>39</v>
      </c>
      <c r="L2" s="118"/>
      <c r="M2" s="118"/>
      <c r="N2" s="118"/>
      <c r="O2" s="118"/>
      <c r="P2" s="118"/>
      <c r="Q2" s="118"/>
      <c r="R2" s="118"/>
      <c r="S2" s="118"/>
      <c r="T2" s="118"/>
      <c r="U2" s="118"/>
      <c r="V2" s="119"/>
      <c r="W2" s="1"/>
      <c r="X2" s="1"/>
      <c r="Y2" s="1"/>
    </row>
    <row r="3" spans="1:25" ht="13.15" customHeight="1" x14ac:dyDescent="0.2">
      <c r="A3" s="101" t="s">
        <v>14</v>
      </c>
      <c r="B3" s="101"/>
      <c r="C3" s="101"/>
      <c r="D3" s="102"/>
      <c r="E3" s="102"/>
      <c r="F3" s="102"/>
      <c r="G3" s="102"/>
      <c r="H3" s="102"/>
      <c r="I3" s="1"/>
      <c r="J3" s="1"/>
      <c r="K3" s="120"/>
      <c r="L3" s="121"/>
      <c r="M3" s="121"/>
      <c r="N3" s="121"/>
      <c r="O3" s="121"/>
      <c r="P3" s="121"/>
      <c r="Q3" s="121"/>
      <c r="R3" s="121"/>
      <c r="S3" s="121"/>
      <c r="T3" s="121"/>
      <c r="U3" s="121"/>
      <c r="V3" s="122"/>
      <c r="W3" s="1"/>
      <c r="X3" s="1"/>
      <c r="Y3" s="1"/>
    </row>
    <row r="4" spans="1:25" ht="13.5" customHeight="1" thickBot="1" x14ac:dyDescent="0.25">
      <c r="A4" s="101" t="s">
        <v>11</v>
      </c>
      <c r="B4" s="101"/>
      <c r="C4" s="101"/>
      <c r="D4" s="102"/>
      <c r="E4" s="102"/>
      <c r="F4" s="102"/>
      <c r="G4" s="102"/>
      <c r="H4" s="102"/>
      <c r="I4" s="1"/>
      <c r="J4" s="1"/>
      <c r="K4" s="123"/>
      <c r="L4" s="124"/>
      <c r="M4" s="124"/>
      <c r="N4" s="124"/>
      <c r="O4" s="124"/>
      <c r="P4" s="124"/>
      <c r="Q4" s="124"/>
      <c r="R4" s="124"/>
      <c r="S4" s="124"/>
      <c r="T4" s="124"/>
      <c r="U4" s="124"/>
      <c r="V4" s="125"/>
      <c r="W4" s="1"/>
      <c r="X4" s="1"/>
      <c r="Y4" s="1"/>
    </row>
    <row r="5" spans="1:25" x14ac:dyDescent="0.2">
      <c r="A5" s="101" t="s">
        <v>1</v>
      </c>
      <c r="B5" s="101"/>
      <c r="C5" s="101"/>
      <c r="D5" s="102"/>
      <c r="E5" s="102"/>
      <c r="F5" s="102"/>
      <c r="G5" s="102"/>
      <c r="H5" s="102"/>
      <c r="I5" s="1"/>
      <c r="J5" s="1"/>
      <c r="K5" s="1"/>
      <c r="L5" s="1"/>
      <c r="M5" s="1"/>
      <c r="N5" s="1"/>
      <c r="O5" s="1"/>
      <c r="P5" s="1"/>
      <c r="Q5" s="1"/>
      <c r="R5" s="1"/>
      <c r="S5" s="1"/>
      <c r="T5" s="1"/>
      <c r="U5" s="1"/>
      <c r="V5" s="1"/>
      <c r="W5" s="1"/>
      <c r="X5" s="1"/>
      <c r="Y5" s="1"/>
    </row>
    <row r="6" spans="1:25" x14ac:dyDescent="0.2">
      <c r="A6" s="101" t="s">
        <v>25</v>
      </c>
      <c r="B6" s="101"/>
      <c r="C6" s="101"/>
      <c r="D6" s="103">
        <v>1.286</v>
      </c>
      <c r="E6" s="103"/>
      <c r="F6" s="103"/>
      <c r="G6" s="103"/>
      <c r="H6" s="103"/>
      <c r="I6" s="1"/>
      <c r="J6" s="1"/>
      <c r="K6" s="1"/>
      <c r="L6" s="1"/>
      <c r="M6" s="1"/>
      <c r="N6" s="1"/>
      <c r="O6" s="1"/>
      <c r="P6" s="1"/>
      <c r="Q6" s="1"/>
      <c r="R6" s="1"/>
      <c r="S6" s="1"/>
      <c r="T6" s="1"/>
      <c r="U6" s="1"/>
      <c r="V6" s="1"/>
      <c r="W6" s="1"/>
      <c r="X6" s="1"/>
      <c r="Y6" s="1"/>
    </row>
    <row r="7" spans="1:25" x14ac:dyDescent="0.2">
      <c r="A7" s="101" t="s">
        <v>23</v>
      </c>
      <c r="B7" s="104"/>
      <c r="C7" s="104"/>
      <c r="D7" s="105">
        <v>0.96319999999999995</v>
      </c>
      <c r="E7" s="105"/>
      <c r="F7" s="105"/>
      <c r="G7" s="105"/>
      <c r="H7" s="105"/>
      <c r="I7" s="1"/>
      <c r="J7" s="1"/>
      <c r="K7" s="1"/>
      <c r="L7" s="1"/>
      <c r="M7" s="1"/>
      <c r="N7" s="1"/>
      <c r="O7" s="1"/>
      <c r="P7" s="1"/>
      <c r="Q7" s="1"/>
      <c r="R7" s="1"/>
      <c r="S7" s="1"/>
      <c r="T7" s="1"/>
      <c r="U7" s="1"/>
      <c r="V7" s="1"/>
      <c r="W7" s="1"/>
      <c r="X7" s="1"/>
      <c r="Y7" s="1"/>
    </row>
    <row r="8" spans="1:25" x14ac:dyDescent="0.2">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25">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
      <c r="A10" s="106" t="s">
        <v>29</v>
      </c>
      <c r="B10" s="107"/>
      <c r="C10" s="107"/>
      <c r="D10" s="107"/>
      <c r="E10" s="107"/>
      <c r="F10" s="107"/>
      <c r="G10" s="107"/>
      <c r="H10" s="108"/>
      <c r="I10" s="2"/>
      <c r="J10" s="2"/>
      <c r="K10" s="140" t="s">
        <v>7</v>
      </c>
      <c r="L10" s="141"/>
      <c r="M10" s="141"/>
      <c r="N10" s="141"/>
      <c r="O10" s="141"/>
      <c r="P10" s="141"/>
      <c r="Q10" s="141"/>
      <c r="R10" s="141"/>
      <c r="S10" s="141"/>
      <c r="T10" s="141"/>
      <c r="U10" s="141"/>
      <c r="V10" s="141"/>
      <c r="W10" s="142"/>
      <c r="X10" s="128" t="s">
        <v>0</v>
      </c>
      <c r="Y10" s="129"/>
    </row>
    <row r="11" spans="1:25" ht="45" x14ac:dyDescent="0.2">
      <c r="A11" s="109"/>
      <c r="B11" s="110"/>
      <c r="C11" s="110"/>
      <c r="D11" s="110"/>
      <c r="E11" s="110"/>
      <c r="F11" s="110"/>
      <c r="G11" s="110"/>
      <c r="H11" s="111"/>
      <c r="I11" s="2"/>
      <c r="J11" s="2"/>
      <c r="K11" s="130" t="s">
        <v>6</v>
      </c>
      <c r="L11" s="131"/>
      <c r="M11" s="131"/>
      <c r="N11" s="131"/>
      <c r="O11" s="131"/>
      <c r="P11" s="131"/>
      <c r="Q11" s="131"/>
      <c r="R11" s="132"/>
      <c r="S11" s="133" t="s">
        <v>8</v>
      </c>
      <c r="T11" s="131"/>
      <c r="U11" s="131"/>
      <c r="V11" s="132"/>
      <c r="W11" s="9" t="s">
        <v>4</v>
      </c>
      <c r="X11" s="9" t="s">
        <v>27</v>
      </c>
      <c r="Y11" s="10" t="s">
        <v>3</v>
      </c>
    </row>
    <row r="12" spans="1:25" ht="37.9" customHeight="1" thickBot="1" x14ac:dyDescent="0.25">
      <c r="A12" s="112"/>
      <c r="B12" s="113"/>
      <c r="C12" s="113"/>
      <c r="D12" s="113"/>
      <c r="E12" s="113"/>
      <c r="F12" s="113"/>
      <c r="G12" s="113"/>
      <c r="H12" s="114"/>
      <c r="I12" s="3"/>
      <c r="J12" s="3"/>
      <c r="K12" s="134" t="s">
        <v>9</v>
      </c>
      <c r="L12" s="135"/>
      <c r="M12" s="136" t="s">
        <v>13</v>
      </c>
      <c r="N12" s="137"/>
      <c r="O12" s="137"/>
      <c r="P12" s="135"/>
      <c r="Q12" s="136" t="s">
        <v>22</v>
      </c>
      <c r="R12" s="135"/>
      <c r="S12" s="136" t="s">
        <v>16</v>
      </c>
      <c r="T12" s="138"/>
      <c r="U12" s="136" t="s">
        <v>17</v>
      </c>
      <c r="V12" s="135"/>
      <c r="W12" s="11"/>
      <c r="X12" s="11"/>
      <c r="Y12" s="12"/>
    </row>
    <row r="13" spans="1:25" x14ac:dyDescent="0.2">
      <c r="A13" s="1"/>
      <c r="B13" s="1"/>
      <c r="C13" s="1"/>
      <c r="D13" s="1"/>
      <c r="E13" s="1"/>
      <c r="F13" s="1"/>
      <c r="G13" s="1"/>
      <c r="H13" s="1"/>
      <c r="I13" s="146" t="s">
        <v>24</v>
      </c>
      <c r="J13" s="147"/>
      <c r="K13" s="143">
        <v>3400</v>
      </c>
      <c r="L13" s="139"/>
      <c r="M13" s="143">
        <v>600</v>
      </c>
      <c r="N13" s="139"/>
      <c r="O13" s="143"/>
      <c r="P13" s="139"/>
      <c r="Q13" s="126">
        <v>660</v>
      </c>
      <c r="R13" s="127"/>
      <c r="S13" s="126">
        <v>1600</v>
      </c>
      <c r="T13" s="139"/>
      <c r="U13" s="126">
        <v>1200</v>
      </c>
      <c r="V13" s="139"/>
      <c r="W13" s="13"/>
      <c r="X13" s="13"/>
      <c r="Y13" s="14"/>
    </row>
    <row r="14" spans="1:25" x14ac:dyDescent="0.2">
      <c r="A14" s="1"/>
      <c r="B14" s="1"/>
      <c r="C14" s="1"/>
      <c r="D14" s="1"/>
      <c r="E14" s="1"/>
      <c r="F14" s="1"/>
      <c r="G14" s="1"/>
      <c r="H14" s="1"/>
      <c r="I14" s="2"/>
      <c r="J14" s="2"/>
      <c r="K14" s="148" t="s">
        <v>2</v>
      </c>
      <c r="L14" s="149"/>
      <c r="M14" s="150" t="s">
        <v>2</v>
      </c>
      <c r="N14" s="151"/>
      <c r="O14" s="151"/>
      <c r="P14" s="149"/>
      <c r="Q14" s="152" t="s">
        <v>2</v>
      </c>
      <c r="R14" s="149"/>
      <c r="S14" s="152" t="s">
        <v>2</v>
      </c>
      <c r="T14" s="149"/>
      <c r="U14" s="152" t="s">
        <v>2</v>
      </c>
      <c r="V14" s="149"/>
      <c r="W14" s="13"/>
      <c r="X14" s="13"/>
      <c r="Y14" s="14"/>
    </row>
    <row r="15" spans="1:25" ht="25.5" x14ac:dyDescent="0.2">
      <c r="A15" s="4"/>
      <c r="B15" s="5"/>
      <c r="C15" s="163" t="s">
        <v>74</v>
      </c>
      <c r="D15" s="164"/>
      <c r="E15" s="165" t="s">
        <v>68</v>
      </c>
      <c r="F15" s="166"/>
      <c r="G15" s="1"/>
      <c r="H15" s="1"/>
      <c r="I15" s="6"/>
      <c r="J15" s="2"/>
      <c r="K15" s="15" t="s">
        <v>21</v>
      </c>
      <c r="L15" s="16" t="s">
        <v>18</v>
      </c>
      <c r="M15" s="167" t="s">
        <v>21</v>
      </c>
      <c r="N15" s="168"/>
      <c r="O15" s="144" t="s">
        <v>19</v>
      </c>
      <c r="P15" s="145"/>
      <c r="Q15" s="17" t="s">
        <v>21</v>
      </c>
      <c r="R15" s="16" t="s">
        <v>20</v>
      </c>
      <c r="S15" s="17" t="s">
        <v>21</v>
      </c>
      <c r="T15" s="16" t="s">
        <v>19</v>
      </c>
      <c r="U15" s="17" t="s">
        <v>21</v>
      </c>
      <c r="V15" s="16" t="s">
        <v>20</v>
      </c>
      <c r="W15" s="17"/>
      <c r="X15" s="18"/>
      <c r="Y15" s="19"/>
    </row>
    <row r="16" spans="1:25" x14ac:dyDescent="0.2">
      <c r="A16" s="161"/>
      <c r="B16" s="162"/>
      <c r="C16" s="155" t="s">
        <v>5</v>
      </c>
      <c r="D16" s="156"/>
      <c r="E16" s="157">
        <v>36</v>
      </c>
      <c r="F16" s="158"/>
      <c r="G16" s="1"/>
      <c r="H16" s="1"/>
      <c r="I16" s="1"/>
      <c r="J16" s="1"/>
      <c r="K16" s="20">
        <f>E16</f>
        <v>36</v>
      </c>
      <c r="L16" s="21">
        <f>E16*K13*D6</f>
        <v>157406.39999999999</v>
      </c>
      <c r="M16" s="159">
        <f>E16</f>
        <v>36</v>
      </c>
      <c r="N16" s="160"/>
      <c r="O16" s="159">
        <f>E16*M13</f>
        <v>21600</v>
      </c>
      <c r="P16" s="160"/>
      <c r="Q16" s="26">
        <f>E16</f>
        <v>36</v>
      </c>
      <c r="R16" s="21">
        <f>Q16*Q13</f>
        <v>23760</v>
      </c>
      <c r="S16" s="21">
        <f>E16</f>
        <v>36</v>
      </c>
      <c r="T16" s="21">
        <f>E16*S13</f>
        <v>57600</v>
      </c>
      <c r="U16" s="21">
        <f>E16</f>
        <v>36</v>
      </c>
      <c r="V16" s="21">
        <f>E16*U13</f>
        <v>43200</v>
      </c>
      <c r="W16" s="21">
        <f>SUM(L16+O16+R16+T16+V16)</f>
        <v>303566.40000000002</v>
      </c>
      <c r="X16" s="21">
        <f>W16*D7</f>
        <v>292395.15648000001</v>
      </c>
      <c r="Y16" s="22">
        <f>X16</f>
        <v>292395.15648000001</v>
      </c>
    </row>
    <row r="17" spans="1:25" x14ac:dyDescent="0.2">
      <c r="A17" s="153"/>
      <c r="B17" s="154"/>
      <c r="C17" s="155" t="s">
        <v>5</v>
      </c>
      <c r="D17" s="156"/>
      <c r="E17" s="157"/>
      <c r="F17" s="158"/>
      <c r="G17" s="1"/>
      <c r="H17" s="1"/>
      <c r="I17" s="1"/>
      <c r="J17" s="1"/>
      <c r="K17" s="20">
        <f>E17</f>
        <v>0</v>
      </c>
      <c r="L17" s="21">
        <f>E17*K13*D6</f>
        <v>0</v>
      </c>
      <c r="M17" s="159">
        <f>E17</f>
        <v>0</v>
      </c>
      <c r="N17" s="160"/>
      <c r="O17" s="159">
        <f>E17*M13</f>
        <v>0</v>
      </c>
      <c r="P17" s="160"/>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
      <c r="A18" s="153"/>
      <c r="B18" s="154"/>
      <c r="C18" s="155" t="s">
        <v>5</v>
      </c>
      <c r="D18" s="156"/>
      <c r="E18" s="157"/>
      <c r="F18" s="158"/>
      <c r="G18" s="1"/>
      <c r="H18" s="1"/>
      <c r="I18" s="1"/>
      <c r="J18" s="1"/>
      <c r="K18" s="20">
        <f t="shared" ref="K18" si="1">E18</f>
        <v>0</v>
      </c>
      <c r="L18" s="21">
        <f>E18*K13*D6</f>
        <v>0</v>
      </c>
      <c r="M18" s="159">
        <f>E18</f>
        <v>0</v>
      </c>
      <c r="N18" s="160"/>
      <c r="O18" s="159">
        <f>E18*M13</f>
        <v>0</v>
      </c>
      <c r="P18" s="160"/>
      <c r="Q18" s="26">
        <f>E18</f>
        <v>0</v>
      </c>
      <c r="R18" s="21">
        <f>Q18*Q13</f>
        <v>0</v>
      </c>
      <c r="S18" s="21">
        <f>E18</f>
        <v>0</v>
      </c>
      <c r="T18" s="21">
        <f>E18*S13</f>
        <v>0</v>
      </c>
      <c r="U18" s="21">
        <f>E18</f>
        <v>0</v>
      </c>
      <c r="V18" s="21">
        <f>E18*U13</f>
        <v>0</v>
      </c>
      <c r="W18" s="21">
        <f>SUM(L18+O18+R18+T18+V18)</f>
        <v>0</v>
      </c>
      <c r="X18" s="21">
        <f>W18*D7</f>
        <v>0</v>
      </c>
      <c r="Y18" s="22">
        <f t="shared" si="0"/>
        <v>0</v>
      </c>
    </row>
    <row r="19" spans="1:25" ht="26.65" customHeight="1" x14ac:dyDescent="0.2">
      <c r="A19" s="169" t="s">
        <v>28</v>
      </c>
      <c r="B19" s="170"/>
      <c r="C19" s="7"/>
      <c r="D19" s="8"/>
      <c r="E19" s="171">
        <f>SUM(E16:F18)</f>
        <v>36</v>
      </c>
      <c r="F19" s="172"/>
      <c r="G19" s="1"/>
      <c r="H19" s="1"/>
      <c r="I19" s="173" t="s">
        <v>10</v>
      </c>
      <c r="J19" s="174"/>
      <c r="K19" s="23">
        <f>SUM(K16:K18)</f>
        <v>36</v>
      </c>
      <c r="L19" s="24">
        <f>SUM(L16:L18)</f>
        <v>157406.39999999999</v>
      </c>
      <c r="M19" s="175">
        <f>SUM(M16:N18)</f>
        <v>36</v>
      </c>
      <c r="N19" s="176"/>
      <c r="O19" s="175">
        <f>SUM(O16:P18)</f>
        <v>21600</v>
      </c>
      <c r="P19" s="176"/>
      <c r="Q19" s="24">
        <f t="shared" ref="Q19:V19" si="2">SUM(Q16:Q18)</f>
        <v>36</v>
      </c>
      <c r="R19" s="24">
        <f>SUM(R16:R18)</f>
        <v>23760</v>
      </c>
      <c r="S19" s="24">
        <f t="shared" si="2"/>
        <v>36</v>
      </c>
      <c r="T19" s="24">
        <f t="shared" si="2"/>
        <v>57600</v>
      </c>
      <c r="U19" s="24">
        <f t="shared" si="2"/>
        <v>36</v>
      </c>
      <c r="V19" s="21">
        <f t="shared" si="2"/>
        <v>43200</v>
      </c>
      <c r="W19" s="21">
        <f>SUM(W16:W18)</f>
        <v>303566.40000000002</v>
      </c>
      <c r="X19" s="24">
        <f>SUM(X16:X18)</f>
        <v>292395.15648000001</v>
      </c>
      <c r="Y19" s="25">
        <f>SUM(Y16:Y18)</f>
        <v>292395.15648000001</v>
      </c>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15" t="s">
        <v>51</v>
      </c>
      <c r="B21" s="115"/>
      <c r="C21" s="115"/>
      <c r="D21" s="115"/>
      <c r="E21" s="115"/>
      <c r="F21" s="115"/>
      <c r="G21" s="115"/>
      <c r="H21" s="115"/>
      <c r="I21" s="115"/>
      <c r="J21" s="115"/>
      <c r="K21" s="115"/>
      <c r="L21" s="115"/>
      <c r="M21" s="115"/>
      <c r="N21" s="115"/>
      <c r="O21" s="115"/>
      <c r="P21" s="115"/>
      <c r="Q21" s="115"/>
      <c r="R21" s="1"/>
      <c r="S21" s="1"/>
      <c r="T21" s="1"/>
      <c r="U21" s="1"/>
      <c r="V21" s="1"/>
      <c r="W21" s="1"/>
      <c r="X21" s="1"/>
      <c r="Y21" s="1"/>
    </row>
    <row r="22" spans="1:25" x14ac:dyDescent="0.2">
      <c r="A22" s="116" t="s">
        <v>44</v>
      </c>
      <c r="B22" s="116"/>
      <c r="C22" s="116"/>
      <c r="D22" s="116"/>
      <c r="E22" s="116"/>
      <c r="F22" s="116"/>
      <c r="G22" s="116"/>
      <c r="H22" s="116"/>
      <c r="I22" s="116"/>
      <c r="J22" s="116"/>
      <c r="K22" s="116"/>
      <c r="L22" s="116"/>
      <c r="M22" s="116"/>
      <c r="N22" s="116"/>
      <c r="O22" s="116"/>
      <c r="P22" s="116"/>
      <c r="Q22" s="116"/>
      <c r="R22" s="116"/>
      <c r="S22" s="1"/>
      <c r="T22" s="1"/>
      <c r="U22" s="1"/>
      <c r="V22" s="1"/>
      <c r="W22" s="1"/>
      <c r="X22" s="1"/>
      <c r="Y22" s="1"/>
    </row>
    <row r="23" spans="1:25" x14ac:dyDescent="0.2">
      <c r="A23" s="115" t="s">
        <v>45</v>
      </c>
      <c r="B23" s="115"/>
      <c r="C23" s="115"/>
      <c r="D23" s="115"/>
      <c r="E23" s="115"/>
      <c r="F23" s="115"/>
      <c r="G23" s="115"/>
      <c r="H23" s="115"/>
      <c r="I23" s="115"/>
      <c r="J23" s="115"/>
      <c r="K23" s="115"/>
      <c r="L23" s="115"/>
      <c r="M23" s="115"/>
      <c r="N23" s="115"/>
      <c r="O23" s="115"/>
      <c r="P23" s="115"/>
      <c r="Q23" s="115"/>
      <c r="R23" s="115"/>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96"/>
      <c r="B25" s="188" t="s">
        <v>70</v>
      </c>
      <c r="C25" s="189"/>
      <c r="D25" s="189"/>
      <c r="E25" s="189"/>
      <c r="F25" s="189"/>
      <c r="G25" s="181"/>
      <c r="H25" s="181"/>
      <c r="I25" s="1"/>
      <c r="J25" s="1"/>
      <c r="K25" s="1"/>
      <c r="L25" s="1"/>
      <c r="M25" s="1"/>
      <c r="N25" s="1"/>
      <c r="O25" s="1"/>
      <c r="P25" s="1"/>
      <c r="Q25" s="1"/>
      <c r="R25" s="1"/>
      <c r="S25" s="1"/>
      <c r="T25" s="1"/>
      <c r="U25" s="1"/>
      <c r="V25" s="1"/>
      <c r="W25" s="1"/>
      <c r="X25" s="1"/>
      <c r="Y25" s="1"/>
    </row>
    <row r="26" spans="1:25" x14ac:dyDescent="0.2">
      <c r="A26" s="100"/>
      <c r="B26" s="189"/>
      <c r="C26" s="189"/>
      <c r="D26" s="189"/>
      <c r="E26" s="189"/>
      <c r="F26" s="189"/>
      <c r="G26" s="181"/>
      <c r="H26" s="181"/>
    </row>
    <row r="27" spans="1:25" x14ac:dyDescent="0.2">
      <c r="A27" s="100"/>
      <c r="B27" s="189"/>
      <c r="C27" s="189"/>
      <c r="D27" s="189"/>
      <c r="E27" s="189"/>
      <c r="F27" s="189"/>
      <c r="G27" s="181"/>
      <c r="H27" s="181"/>
    </row>
    <row r="29" spans="1:25" x14ac:dyDescent="0.2">
      <c r="A29" s="96"/>
      <c r="B29" s="188" t="s">
        <v>55</v>
      </c>
      <c r="C29" s="189"/>
      <c r="D29" s="189"/>
      <c r="E29" s="189"/>
      <c r="F29" s="189"/>
      <c r="G29" s="181"/>
      <c r="H29" s="181"/>
    </row>
    <row r="30" spans="1:25" x14ac:dyDescent="0.2">
      <c r="A30" s="100"/>
      <c r="B30" s="189"/>
      <c r="C30" s="189"/>
      <c r="D30" s="189"/>
      <c r="E30" s="189"/>
      <c r="F30" s="189"/>
      <c r="G30" s="181"/>
      <c r="H30" s="181"/>
    </row>
    <row r="31" spans="1:25" x14ac:dyDescent="0.2">
      <c r="A31" s="100"/>
      <c r="B31" s="189"/>
      <c r="C31" s="189"/>
      <c r="D31" s="189"/>
      <c r="E31" s="189"/>
      <c r="F31" s="189"/>
      <c r="G31" s="181"/>
      <c r="H31" s="181"/>
    </row>
  </sheetData>
  <mergeCells count="66">
    <mergeCell ref="A22:R22"/>
    <mergeCell ref="A23:R23"/>
    <mergeCell ref="A19:B19"/>
    <mergeCell ref="E19:F19"/>
    <mergeCell ref="I19:J19"/>
    <mergeCell ref="M19:N19"/>
    <mergeCell ref="O19:P19"/>
    <mergeCell ref="A21:Q21"/>
    <mergeCell ref="C18:D18"/>
    <mergeCell ref="E18:F18"/>
    <mergeCell ref="M18:N18"/>
    <mergeCell ref="O18:P18"/>
    <mergeCell ref="A17:B17"/>
    <mergeCell ref="C17:D17"/>
    <mergeCell ref="E17:F17"/>
    <mergeCell ref="M17:N17"/>
    <mergeCell ref="O17:P17"/>
    <mergeCell ref="M15:N15"/>
    <mergeCell ref="O15:P15"/>
    <mergeCell ref="A16:B16"/>
    <mergeCell ref="C16:D16"/>
    <mergeCell ref="E16:F16"/>
    <mergeCell ref="M16:N16"/>
    <mergeCell ref="O16:P16"/>
    <mergeCell ref="U13:V13"/>
    <mergeCell ref="K14:L14"/>
    <mergeCell ref="M14:P14"/>
    <mergeCell ref="Q14:R14"/>
    <mergeCell ref="S14:T14"/>
    <mergeCell ref="U14:V14"/>
    <mergeCell ref="S13:T13"/>
    <mergeCell ref="I13:J13"/>
    <mergeCell ref="K13:L13"/>
    <mergeCell ref="M13:N13"/>
    <mergeCell ref="O13:P13"/>
    <mergeCell ref="Q13:R13"/>
    <mergeCell ref="K10:W10"/>
    <mergeCell ref="X10:Y10"/>
    <mergeCell ref="K11:R11"/>
    <mergeCell ref="S11:V11"/>
    <mergeCell ref="K12:L12"/>
    <mergeCell ref="M12:P12"/>
    <mergeCell ref="Q12:R12"/>
    <mergeCell ref="S12:T12"/>
    <mergeCell ref="U12:V12"/>
    <mergeCell ref="K2:V4"/>
    <mergeCell ref="A3:C3"/>
    <mergeCell ref="D3:H3"/>
    <mergeCell ref="A4:C4"/>
    <mergeCell ref="D4:H4"/>
    <mergeCell ref="A29:A31"/>
    <mergeCell ref="B25:H27"/>
    <mergeCell ref="B29:H31"/>
    <mergeCell ref="A25:A27"/>
    <mergeCell ref="A2:C2"/>
    <mergeCell ref="D2:H2"/>
    <mergeCell ref="A5:C5"/>
    <mergeCell ref="D5:H5"/>
    <mergeCell ref="A6:C6"/>
    <mergeCell ref="D6:H6"/>
    <mergeCell ref="A7:C7"/>
    <mergeCell ref="D7:H7"/>
    <mergeCell ref="A10:H12"/>
    <mergeCell ref="C15:D15"/>
    <mergeCell ref="E15:F15"/>
    <mergeCell ref="A18:B1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0</xdr:col>
                    <xdr:colOff>247650</xdr:colOff>
                    <xdr:row>24</xdr:row>
                    <xdr:rowOff>38100</xdr:rowOff>
                  </from>
                  <to>
                    <xdr:col>2</xdr:col>
                    <xdr:colOff>152400</xdr:colOff>
                    <xdr:row>27</xdr:row>
                    <xdr:rowOff>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0</xdr:col>
                    <xdr:colOff>247650</xdr:colOff>
                    <xdr:row>28</xdr:row>
                    <xdr:rowOff>38100</xdr:rowOff>
                  </from>
                  <to>
                    <xdr:col>2</xdr:col>
                    <xdr:colOff>152400</xdr:colOff>
                    <xdr:row>31</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BA671-8FCC-4C3B-B805-F994B7A8A617}">
  <dimension ref="A1:S25"/>
  <sheetViews>
    <sheetView zoomScaleNormal="100" workbookViewId="0">
      <selection activeCell="K2" sqref="K2:P4"/>
    </sheetView>
  </sheetViews>
  <sheetFormatPr baseColWidth="10" defaultRowHeight="12.75" x14ac:dyDescent="0.2"/>
  <cols>
    <col min="12" max="12" width="32.5" customWidth="1"/>
    <col min="14" max="14" width="21.83203125" customWidth="1"/>
    <col min="16" max="16" width="19.1640625" customWidth="1"/>
    <col min="19" max="19" width="17.83203125" customWidth="1"/>
  </cols>
  <sheetData>
    <row r="1" spans="1:19" ht="13.5" thickBot="1" x14ac:dyDescent="0.25"/>
    <row r="2" spans="1:19" x14ac:dyDescent="0.2">
      <c r="A2" s="101" t="s">
        <v>12</v>
      </c>
      <c r="B2" s="101"/>
      <c r="C2" s="101"/>
      <c r="D2" s="102"/>
      <c r="E2" s="102"/>
      <c r="F2" s="102"/>
      <c r="G2" s="102"/>
      <c r="H2" s="102"/>
      <c r="I2" s="1"/>
      <c r="J2" s="1"/>
      <c r="K2" s="117" t="s">
        <v>40</v>
      </c>
      <c r="L2" s="118"/>
      <c r="M2" s="118"/>
      <c r="N2" s="118"/>
      <c r="O2" s="118"/>
      <c r="P2" s="119"/>
      <c r="Q2" s="1"/>
      <c r="R2" s="1"/>
      <c r="S2" s="1"/>
    </row>
    <row r="3" spans="1:19" x14ac:dyDescent="0.2">
      <c r="A3" s="101" t="s">
        <v>14</v>
      </c>
      <c r="B3" s="101"/>
      <c r="C3" s="101"/>
      <c r="D3" s="102"/>
      <c r="E3" s="102"/>
      <c r="F3" s="102"/>
      <c r="G3" s="102"/>
      <c r="H3" s="102"/>
      <c r="I3" s="1"/>
      <c r="J3" s="1"/>
      <c r="K3" s="120"/>
      <c r="L3" s="121"/>
      <c r="M3" s="121"/>
      <c r="N3" s="121"/>
      <c r="O3" s="121"/>
      <c r="P3" s="122"/>
      <c r="Q3" s="1"/>
      <c r="R3" s="1"/>
      <c r="S3" s="1"/>
    </row>
    <row r="4" spans="1:19" ht="13.5" thickBot="1" x14ac:dyDescent="0.25">
      <c r="A4" s="101" t="s">
        <v>11</v>
      </c>
      <c r="B4" s="101"/>
      <c r="C4" s="101"/>
      <c r="D4" s="102"/>
      <c r="E4" s="102"/>
      <c r="F4" s="102"/>
      <c r="G4" s="102"/>
      <c r="H4" s="102"/>
      <c r="I4" s="1"/>
      <c r="J4" s="1"/>
      <c r="K4" s="123"/>
      <c r="L4" s="124"/>
      <c r="M4" s="124"/>
      <c r="N4" s="124"/>
      <c r="O4" s="124"/>
      <c r="P4" s="125"/>
      <c r="Q4" s="1"/>
      <c r="R4" s="1"/>
      <c r="S4" s="1"/>
    </row>
    <row r="5" spans="1:19" x14ac:dyDescent="0.2">
      <c r="A5" s="101" t="s">
        <v>1</v>
      </c>
      <c r="B5" s="101"/>
      <c r="C5" s="101"/>
      <c r="D5" s="102"/>
      <c r="E5" s="102"/>
      <c r="F5" s="102"/>
      <c r="G5" s="102"/>
      <c r="H5" s="102"/>
      <c r="I5" s="1"/>
      <c r="J5" s="1"/>
      <c r="K5" s="1"/>
      <c r="L5" s="1"/>
      <c r="M5" s="1"/>
      <c r="N5" s="1"/>
      <c r="O5" s="1"/>
      <c r="P5" s="1"/>
      <c r="Q5" s="1"/>
      <c r="R5" s="1"/>
      <c r="S5" s="1"/>
    </row>
    <row r="6" spans="1:19" x14ac:dyDescent="0.2">
      <c r="A6" s="101" t="s">
        <v>35</v>
      </c>
      <c r="B6" s="104"/>
      <c r="C6" s="104"/>
      <c r="D6" s="190">
        <v>0.94599999999999995</v>
      </c>
      <c r="E6" s="190"/>
      <c r="F6" s="190"/>
      <c r="G6" s="190"/>
      <c r="H6" s="190"/>
      <c r="I6" s="1"/>
      <c r="J6" s="1"/>
      <c r="K6" s="1"/>
      <c r="L6" s="1"/>
      <c r="M6" s="1"/>
      <c r="N6" s="1"/>
      <c r="O6" s="1"/>
      <c r="P6" s="1"/>
      <c r="Q6" s="1"/>
      <c r="R6" s="1"/>
      <c r="S6" s="1"/>
    </row>
    <row r="7" spans="1:19" x14ac:dyDescent="0.2">
      <c r="A7" s="1"/>
      <c r="B7" s="1"/>
      <c r="C7" s="1"/>
      <c r="D7" s="1"/>
      <c r="E7" s="1"/>
      <c r="F7" s="1"/>
      <c r="G7" s="1"/>
      <c r="H7" s="1"/>
      <c r="I7" s="1"/>
      <c r="J7" s="1"/>
      <c r="K7" s="1"/>
      <c r="L7" s="1"/>
      <c r="M7" s="1"/>
      <c r="N7" s="1"/>
      <c r="O7" s="1"/>
      <c r="P7" s="1"/>
      <c r="Q7" s="1"/>
      <c r="R7" s="1"/>
      <c r="S7" s="1"/>
    </row>
    <row r="8" spans="1:19" x14ac:dyDescent="0.2">
      <c r="A8" s="1"/>
      <c r="B8" s="1"/>
      <c r="C8" s="1"/>
      <c r="D8" s="1"/>
      <c r="E8" s="1"/>
      <c r="F8" s="1"/>
      <c r="G8" s="1"/>
      <c r="H8" s="1"/>
      <c r="I8" s="1"/>
      <c r="J8" s="1"/>
      <c r="K8" s="1"/>
      <c r="L8" s="1"/>
      <c r="M8" s="1"/>
      <c r="N8" s="1"/>
      <c r="O8" s="1"/>
      <c r="P8" s="1"/>
      <c r="Q8" s="1"/>
      <c r="R8" s="1"/>
      <c r="S8" s="1"/>
    </row>
    <row r="9" spans="1:19" ht="15" x14ac:dyDescent="0.2">
      <c r="A9" s="1"/>
      <c r="B9" s="1"/>
      <c r="C9" s="1"/>
      <c r="D9" s="1"/>
      <c r="E9" s="1"/>
      <c r="F9" s="1"/>
      <c r="G9" s="1"/>
      <c r="H9" s="1"/>
      <c r="I9" s="2"/>
      <c r="J9" s="2"/>
      <c r="K9" s="140" t="s">
        <v>7</v>
      </c>
      <c r="L9" s="141"/>
      <c r="M9" s="141"/>
      <c r="N9" s="141"/>
      <c r="O9" s="141"/>
      <c r="P9" s="141"/>
      <c r="Q9" s="142"/>
      <c r="R9" s="128" t="s">
        <v>0</v>
      </c>
      <c r="S9" s="129"/>
    </row>
    <row r="10" spans="1:19" ht="28.5" customHeight="1" x14ac:dyDescent="0.2">
      <c r="A10" s="1"/>
      <c r="B10" s="1"/>
      <c r="C10" s="1"/>
      <c r="D10" s="1"/>
      <c r="E10" s="1"/>
      <c r="F10" s="1"/>
      <c r="G10" s="1"/>
      <c r="H10" s="1"/>
      <c r="I10" s="2"/>
      <c r="J10" s="2"/>
      <c r="K10" s="130" t="s">
        <v>31</v>
      </c>
      <c r="L10" s="131"/>
      <c r="M10" s="133" t="s">
        <v>32</v>
      </c>
      <c r="N10" s="131"/>
      <c r="O10" s="131"/>
      <c r="P10" s="132"/>
      <c r="Q10" s="9" t="s">
        <v>4</v>
      </c>
      <c r="R10" s="9" t="s">
        <v>27</v>
      </c>
      <c r="S10" s="10" t="s">
        <v>3</v>
      </c>
    </row>
    <row r="11" spans="1:19" ht="32.65" customHeight="1" x14ac:dyDescent="0.2">
      <c r="A11" s="1"/>
      <c r="B11" s="1"/>
      <c r="C11" s="1"/>
      <c r="D11" s="1"/>
      <c r="E11" s="1"/>
      <c r="F11" s="1"/>
      <c r="G11" s="1"/>
      <c r="H11" s="1"/>
      <c r="I11" s="3"/>
      <c r="J11" s="3"/>
      <c r="K11" s="134" t="s">
        <v>33</v>
      </c>
      <c r="L11" s="135"/>
      <c r="M11" s="136" t="s">
        <v>16</v>
      </c>
      <c r="N11" s="138"/>
      <c r="O11" s="136" t="s">
        <v>17</v>
      </c>
      <c r="P11" s="135"/>
      <c r="Q11" s="11"/>
      <c r="R11" s="11"/>
      <c r="S11" s="12"/>
    </row>
    <row r="12" spans="1:19" x14ac:dyDescent="0.2">
      <c r="A12" s="1"/>
      <c r="B12" s="1"/>
      <c r="C12" s="1"/>
      <c r="D12" s="1"/>
      <c r="E12" s="1"/>
      <c r="F12" s="1"/>
      <c r="G12" s="1"/>
      <c r="H12" s="1"/>
      <c r="I12" s="146" t="s">
        <v>36</v>
      </c>
      <c r="J12" s="147"/>
      <c r="K12" s="143">
        <v>2300</v>
      </c>
      <c r="L12" s="139"/>
      <c r="M12" s="126">
        <v>1300</v>
      </c>
      <c r="N12" s="139"/>
      <c r="O12" s="126">
        <v>1000</v>
      </c>
      <c r="P12" s="139"/>
      <c r="Q12" s="13"/>
      <c r="R12" s="13"/>
      <c r="S12" s="14"/>
    </row>
    <row r="13" spans="1:19" x14ac:dyDescent="0.2">
      <c r="A13" s="1"/>
      <c r="B13" s="1"/>
      <c r="C13" s="1"/>
      <c r="D13" s="1"/>
      <c r="E13" s="1"/>
      <c r="F13" s="1"/>
      <c r="G13" s="1"/>
      <c r="H13" s="1"/>
      <c r="I13" s="2"/>
      <c r="J13" s="2"/>
      <c r="K13" s="148" t="s">
        <v>2</v>
      </c>
      <c r="L13" s="149"/>
      <c r="M13" s="152" t="s">
        <v>2</v>
      </c>
      <c r="N13" s="149"/>
      <c r="O13" s="152" t="s">
        <v>2</v>
      </c>
      <c r="P13" s="149"/>
      <c r="Q13" s="13"/>
      <c r="R13" s="13"/>
      <c r="S13" s="14"/>
    </row>
    <row r="14" spans="1:19" ht="25.5" x14ac:dyDescent="0.2">
      <c r="A14" s="4"/>
      <c r="B14" s="5"/>
      <c r="C14" s="163" t="s">
        <v>73</v>
      </c>
      <c r="D14" s="164"/>
      <c r="E14" s="165" t="s">
        <v>68</v>
      </c>
      <c r="F14" s="166"/>
      <c r="G14" s="1"/>
      <c r="H14" s="1"/>
      <c r="I14" s="1"/>
      <c r="J14" s="2"/>
      <c r="K14" s="15" t="s">
        <v>21</v>
      </c>
      <c r="L14" s="16" t="s">
        <v>18</v>
      </c>
      <c r="M14" s="17" t="s">
        <v>21</v>
      </c>
      <c r="N14" s="16" t="s">
        <v>19</v>
      </c>
      <c r="O14" s="17" t="s">
        <v>21</v>
      </c>
      <c r="P14" s="16" t="s">
        <v>20</v>
      </c>
      <c r="Q14" s="17"/>
      <c r="R14" s="18"/>
      <c r="S14" s="19"/>
    </row>
    <row r="15" spans="1:19" ht="12.75" customHeight="1" x14ac:dyDescent="0.2">
      <c r="A15" s="161"/>
      <c r="B15" s="162"/>
      <c r="C15" s="155" t="s">
        <v>5</v>
      </c>
      <c r="D15" s="156"/>
      <c r="E15" s="183">
        <v>1</v>
      </c>
      <c r="F15" s="184"/>
      <c r="G15" s="179" t="s">
        <v>79</v>
      </c>
      <c r="H15" s="180"/>
      <c r="I15" s="181"/>
      <c r="J15" s="1"/>
      <c r="K15" s="28">
        <f>E15</f>
        <v>1</v>
      </c>
      <c r="L15" s="21">
        <f>K15*K$12</f>
        <v>2300</v>
      </c>
      <c r="M15" s="28">
        <f>E15</f>
        <v>1</v>
      </c>
      <c r="N15" s="21">
        <f>M15*M$12</f>
        <v>1300</v>
      </c>
      <c r="O15" s="28">
        <f>E15</f>
        <v>1</v>
      </c>
      <c r="P15" s="21">
        <f>O15*O$12</f>
        <v>1000</v>
      </c>
      <c r="Q15" s="21">
        <f>SUM(L15+N15+P15)</f>
        <v>4600</v>
      </c>
      <c r="R15" s="21">
        <f>Q15*D$6</f>
        <v>4351.5999999999995</v>
      </c>
      <c r="S15" s="22">
        <f>R15</f>
        <v>4351.5999999999995</v>
      </c>
    </row>
    <row r="16" spans="1:19" x14ac:dyDescent="0.2">
      <c r="A16" s="43"/>
      <c r="B16" s="44"/>
      <c r="C16" s="155" t="s">
        <v>5</v>
      </c>
      <c r="D16" s="156"/>
      <c r="E16" s="183">
        <v>1</v>
      </c>
      <c r="F16" s="184"/>
      <c r="G16" s="182"/>
      <c r="H16" s="180"/>
      <c r="I16" s="181"/>
      <c r="J16" s="1"/>
      <c r="K16" s="28">
        <f t="shared" ref="K16:K19" si="0">E16</f>
        <v>1</v>
      </c>
      <c r="L16" s="21">
        <f t="shared" ref="L16:L19" si="1">K16*K$12</f>
        <v>2300</v>
      </c>
      <c r="M16" s="28">
        <f t="shared" ref="M16:M19" si="2">E16</f>
        <v>1</v>
      </c>
      <c r="N16" s="21">
        <f t="shared" ref="N16:N19" si="3">M16*M$12</f>
        <v>1300</v>
      </c>
      <c r="O16" s="28">
        <f t="shared" ref="O16:O19" si="4">E16</f>
        <v>1</v>
      </c>
      <c r="P16" s="21">
        <f t="shared" ref="P16:P19" si="5">O16*O$12</f>
        <v>1000</v>
      </c>
      <c r="Q16" s="21">
        <f t="shared" ref="Q16:Q19" si="6">SUM(L16+N16+P16)</f>
        <v>4600</v>
      </c>
      <c r="R16" s="21">
        <f t="shared" ref="R16:R19" si="7">Q16*D$6</f>
        <v>4351.5999999999995</v>
      </c>
      <c r="S16" s="22">
        <f t="shared" ref="S16:S19" si="8">R16</f>
        <v>4351.5999999999995</v>
      </c>
    </row>
    <row r="17" spans="1:19" x14ac:dyDescent="0.2">
      <c r="A17" s="153"/>
      <c r="B17" s="154"/>
      <c r="C17" s="155" t="s">
        <v>5</v>
      </c>
      <c r="D17" s="156"/>
      <c r="E17" s="183">
        <v>1</v>
      </c>
      <c r="F17" s="184"/>
      <c r="G17" s="182"/>
      <c r="H17" s="180"/>
      <c r="I17" s="181"/>
      <c r="J17" s="1"/>
      <c r="K17" s="28">
        <f t="shared" si="0"/>
        <v>1</v>
      </c>
      <c r="L17" s="21">
        <f t="shared" si="1"/>
        <v>2300</v>
      </c>
      <c r="M17" s="28">
        <f t="shared" si="2"/>
        <v>1</v>
      </c>
      <c r="N17" s="21">
        <f t="shared" si="3"/>
        <v>1300</v>
      </c>
      <c r="O17" s="28">
        <f t="shared" si="4"/>
        <v>1</v>
      </c>
      <c r="P17" s="21">
        <f t="shared" si="5"/>
        <v>1000</v>
      </c>
      <c r="Q17" s="21">
        <f t="shared" si="6"/>
        <v>4600</v>
      </c>
      <c r="R17" s="21">
        <f t="shared" si="7"/>
        <v>4351.5999999999995</v>
      </c>
      <c r="S17" s="22">
        <f t="shared" si="8"/>
        <v>4351.5999999999995</v>
      </c>
    </row>
    <row r="18" spans="1:19" x14ac:dyDescent="0.2">
      <c r="A18" s="33"/>
      <c r="B18" s="34"/>
      <c r="C18" s="155" t="s">
        <v>5</v>
      </c>
      <c r="D18" s="156"/>
      <c r="E18" s="183">
        <v>2</v>
      </c>
      <c r="F18" s="184"/>
      <c r="G18" s="182"/>
      <c r="H18" s="180"/>
      <c r="I18" s="181"/>
      <c r="J18" s="1"/>
      <c r="K18" s="28">
        <f t="shared" si="0"/>
        <v>2</v>
      </c>
      <c r="L18" s="21">
        <f t="shared" si="1"/>
        <v>4600</v>
      </c>
      <c r="M18" s="28">
        <f t="shared" si="2"/>
        <v>2</v>
      </c>
      <c r="N18" s="21">
        <f t="shared" si="3"/>
        <v>2600</v>
      </c>
      <c r="O18" s="28">
        <f t="shared" si="4"/>
        <v>2</v>
      </c>
      <c r="P18" s="21">
        <f t="shared" si="5"/>
        <v>2000</v>
      </c>
      <c r="Q18" s="21">
        <f t="shared" si="6"/>
        <v>9200</v>
      </c>
      <c r="R18" s="21">
        <f t="shared" si="7"/>
        <v>8703.1999999999989</v>
      </c>
      <c r="S18" s="22">
        <f t="shared" si="8"/>
        <v>8703.1999999999989</v>
      </c>
    </row>
    <row r="19" spans="1:19" x14ac:dyDescent="0.2">
      <c r="A19" s="153"/>
      <c r="B19" s="154"/>
      <c r="C19" s="155" t="s">
        <v>5</v>
      </c>
      <c r="D19" s="156"/>
      <c r="E19" s="183">
        <v>0</v>
      </c>
      <c r="F19" s="184"/>
      <c r="G19" s="182"/>
      <c r="H19" s="180"/>
      <c r="I19" s="181"/>
      <c r="J19" s="1"/>
      <c r="K19" s="28">
        <f t="shared" si="0"/>
        <v>0</v>
      </c>
      <c r="L19" s="21">
        <f t="shared" si="1"/>
        <v>0</v>
      </c>
      <c r="M19" s="28">
        <f t="shared" si="2"/>
        <v>0</v>
      </c>
      <c r="N19" s="21">
        <f t="shared" si="3"/>
        <v>0</v>
      </c>
      <c r="O19" s="28">
        <f t="shared" si="4"/>
        <v>0</v>
      </c>
      <c r="P19" s="21">
        <f t="shared" si="5"/>
        <v>0</v>
      </c>
      <c r="Q19" s="21">
        <f t="shared" si="6"/>
        <v>0</v>
      </c>
      <c r="R19" s="21">
        <f t="shared" si="7"/>
        <v>0</v>
      </c>
      <c r="S19" s="22">
        <f t="shared" si="8"/>
        <v>0</v>
      </c>
    </row>
    <row r="20" spans="1:19" ht="25.9" customHeight="1" x14ac:dyDescent="0.2">
      <c r="A20" s="169" t="s">
        <v>28</v>
      </c>
      <c r="B20" s="170"/>
      <c r="C20" s="7"/>
      <c r="D20" s="8"/>
      <c r="E20" s="185">
        <f>SUM(E15:F19)</f>
        <v>5</v>
      </c>
      <c r="F20" s="186"/>
      <c r="G20" s="1"/>
      <c r="H20" s="1"/>
      <c r="I20" s="173" t="s">
        <v>10</v>
      </c>
      <c r="J20" s="174"/>
      <c r="K20" s="29">
        <f>SUM(K15:K19)</f>
        <v>5</v>
      </c>
      <c r="L20" s="24">
        <f>SUM(L15:L19)</f>
        <v>11500</v>
      </c>
      <c r="M20" s="29">
        <f t="shared" ref="M20:P20" si="9">SUM(M15:M19)</f>
        <v>5</v>
      </c>
      <c r="N20" s="24">
        <f>SUM(N15:N19)</f>
        <v>6500</v>
      </c>
      <c r="O20" s="29">
        <f t="shared" si="9"/>
        <v>5</v>
      </c>
      <c r="P20" s="21">
        <f t="shared" si="9"/>
        <v>5000</v>
      </c>
      <c r="Q20" s="21">
        <f>SUM(L20+N20+P20)</f>
        <v>23000</v>
      </c>
      <c r="R20" s="24">
        <f>SUM(R15:R19)</f>
        <v>21758</v>
      </c>
      <c r="S20" s="25">
        <f>SUM(S15:S19)</f>
        <v>21758</v>
      </c>
    </row>
    <row r="21" spans="1:19" x14ac:dyDescent="0.2">
      <c r="A21" s="1"/>
      <c r="B21" s="1"/>
      <c r="C21" s="1"/>
      <c r="D21" s="1"/>
      <c r="E21" s="1"/>
      <c r="F21" s="1"/>
      <c r="G21" s="1"/>
      <c r="H21" s="1"/>
      <c r="I21" s="1"/>
      <c r="J21" s="1"/>
      <c r="K21" s="1"/>
      <c r="L21" s="1"/>
      <c r="M21" s="1"/>
      <c r="N21" s="1"/>
      <c r="O21" s="1"/>
      <c r="P21" s="1"/>
      <c r="Q21" s="1"/>
      <c r="R21" s="1"/>
      <c r="S21" s="1"/>
    </row>
    <row r="22" spans="1:19" x14ac:dyDescent="0.2">
      <c r="A22" s="177" t="s">
        <v>46</v>
      </c>
      <c r="B22" s="177"/>
      <c r="C22" s="177"/>
      <c r="D22" s="177"/>
      <c r="E22" s="177"/>
      <c r="F22" s="177"/>
      <c r="G22" s="177"/>
      <c r="H22" s="177"/>
      <c r="I22" s="177"/>
      <c r="J22" s="177"/>
      <c r="K22" s="177"/>
      <c r="L22" s="177"/>
      <c r="M22" s="1"/>
      <c r="N22" s="1"/>
      <c r="O22" s="1"/>
      <c r="P22" s="1"/>
      <c r="Q22" s="1"/>
      <c r="R22" s="1"/>
      <c r="S22" s="1"/>
    </row>
    <row r="23" spans="1:19" x14ac:dyDescent="0.2">
      <c r="A23" s="178" t="s">
        <v>47</v>
      </c>
      <c r="B23" s="178"/>
      <c r="C23" s="178"/>
      <c r="D23" s="178"/>
      <c r="E23" s="178"/>
      <c r="F23" s="178"/>
      <c r="G23" s="178"/>
      <c r="H23" s="178"/>
      <c r="I23" s="178"/>
      <c r="J23" s="178"/>
      <c r="K23" s="178"/>
      <c r="L23" s="178"/>
      <c r="M23" s="1"/>
      <c r="N23" s="1"/>
      <c r="O23" s="1"/>
      <c r="P23" s="1"/>
      <c r="Q23" s="1"/>
      <c r="R23" s="1"/>
      <c r="S23" s="1"/>
    </row>
    <row r="24" spans="1:19" x14ac:dyDescent="0.2">
      <c r="A24" s="1"/>
      <c r="B24" s="1"/>
      <c r="C24" s="1"/>
      <c r="D24" s="1"/>
      <c r="E24" s="1"/>
      <c r="F24" s="1"/>
      <c r="G24" s="1"/>
      <c r="H24" s="1"/>
      <c r="I24" s="1"/>
      <c r="J24" s="1"/>
      <c r="K24" s="1"/>
      <c r="L24" s="1"/>
      <c r="M24" s="1"/>
      <c r="N24" s="1"/>
      <c r="O24" s="1"/>
      <c r="P24" s="1"/>
      <c r="Q24" s="1"/>
      <c r="R24" s="1"/>
      <c r="S24" s="1"/>
    </row>
    <row r="25" spans="1:19" x14ac:dyDescent="0.2">
      <c r="A25" s="1"/>
      <c r="B25" s="1"/>
      <c r="C25" s="1"/>
      <c r="D25" s="1"/>
      <c r="E25" s="1"/>
      <c r="F25" s="1"/>
      <c r="G25" s="1"/>
      <c r="H25" s="1"/>
      <c r="I25" s="1"/>
      <c r="J25" s="1"/>
      <c r="K25" s="1"/>
      <c r="L25" s="1"/>
      <c r="M25" s="1"/>
      <c r="N25" s="1"/>
      <c r="O25" s="1"/>
      <c r="P25" s="1"/>
      <c r="Q25" s="1"/>
      <c r="R25" s="1"/>
      <c r="S25" s="1"/>
    </row>
  </sheetData>
  <mergeCells count="46">
    <mergeCell ref="C16:D16"/>
    <mergeCell ref="C18:D18"/>
    <mergeCell ref="E16:F16"/>
    <mergeCell ref="E18:F18"/>
    <mergeCell ref="A22:L22"/>
    <mergeCell ref="A23:L23"/>
    <mergeCell ref="E14:F14"/>
    <mergeCell ref="A17:B17"/>
    <mergeCell ref="C17:D17"/>
    <mergeCell ref="E17:F17"/>
    <mergeCell ref="A19:B19"/>
    <mergeCell ref="C19:D19"/>
    <mergeCell ref="E19:F19"/>
    <mergeCell ref="A15:B15"/>
    <mergeCell ref="C15:D15"/>
    <mergeCell ref="E15:F15"/>
    <mergeCell ref="C14:D14"/>
    <mergeCell ref="G15:I19"/>
    <mergeCell ref="A20:B20"/>
    <mergeCell ref="E20:F20"/>
    <mergeCell ref="I20:J20"/>
    <mergeCell ref="K10:L10"/>
    <mergeCell ref="M10:P10"/>
    <mergeCell ref="K11:L11"/>
    <mergeCell ref="M11:N11"/>
    <mergeCell ref="O11:P11"/>
    <mergeCell ref="I12:J12"/>
    <mergeCell ref="K12:L12"/>
    <mergeCell ref="M12:N12"/>
    <mergeCell ref="O12:P12"/>
    <mergeCell ref="K13:L13"/>
    <mergeCell ref="M13:N13"/>
    <mergeCell ref="O13:P13"/>
    <mergeCell ref="R9:S9"/>
    <mergeCell ref="A2:C2"/>
    <mergeCell ref="D2:H2"/>
    <mergeCell ref="K2:P4"/>
    <mergeCell ref="A3:C3"/>
    <mergeCell ref="D3:H3"/>
    <mergeCell ref="A4:C4"/>
    <mergeCell ref="D4:H4"/>
    <mergeCell ref="A5:C5"/>
    <mergeCell ref="D5:H5"/>
    <mergeCell ref="A6:C6"/>
    <mergeCell ref="D6:H6"/>
    <mergeCell ref="K9:Q9"/>
  </mergeCells>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7FDE-09F1-483D-AC03-F0F8347DB31F}">
  <dimension ref="A2:T27"/>
  <sheetViews>
    <sheetView workbookViewId="0">
      <selection activeCell="F36" sqref="F36"/>
    </sheetView>
  </sheetViews>
  <sheetFormatPr baseColWidth="10" defaultRowHeight="12.75" x14ac:dyDescent="0.2"/>
  <cols>
    <col min="4" max="4" width="15.5" customWidth="1"/>
    <col min="5" max="5" width="22.1640625" customWidth="1"/>
    <col min="6" max="6" width="28.1640625" customWidth="1"/>
    <col min="7" max="7" width="24.1640625" customWidth="1"/>
    <col min="16" max="16" width="18.83203125" customWidth="1"/>
    <col min="17" max="17" width="24" customWidth="1"/>
  </cols>
  <sheetData>
    <row r="2" spans="1:20" x14ac:dyDescent="0.2">
      <c r="A2" s="101" t="s">
        <v>12</v>
      </c>
      <c r="B2" s="101"/>
      <c r="C2" s="101"/>
      <c r="D2" s="102"/>
      <c r="E2" s="102"/>
      <c r="F2" s="102"/>
      <c r="G2" s="102"/>
      <c r="H2" s="102"/>
      <c r="I2" s="102"/>
      <c r="J2" s="1"/>
      <c r="K2" s="1"/>
      <c r="L2" s="121" t="s">
        <v>83</v>
      </c>
      <c r="M2" s="121"/>
      <c r="N2" s="121"/>
      <c r="O2" s="121"/>
      <c r="P2" s="121"/>
      <c r="Q2" s="121"/>
      <c r="R2" s="181"/>
      <c r="S2" s="181"/>
      <c r="T2" s="181"/>
    </row>
    <row r="3" spans="1:20" x14ac:dyDescent="0.2">
      <c r="A3" s="101" t="s">
        <v>14</v>
      </c>
      <c r="B3" s="101"/>
      <c r="C3" s="101"/>
      <c r="D3" s="102"/>
      <c r="E3" s="102"/>
      <c r="F3" s="102"/>
      <c r="G3" s="102"/>
      <c r="H3" s="102"/>
      <c r="I3" s="102"/>
      <c r="J3" s="1"/>
      <c r="K3" s="1"/>
      <c r="L3" s="121"/>
      <c r="M3" s="121"/>
      <c r="N3" s="121"/>
      <c r="O3" s="121"/>
      <c r="P3" s="121"/>
      <c r="Q3" s="121"/>
      <c r="R3" s="181"/>
      <c r="S3" s="181"/>
      <c r="T3" s="181"/>
    </row>
    <row r="4" spans="1:20" x14ac:dyDescent="0.2">
      <c r="A4" s="101" t="s">
        <v>11</v>
      </c>
      <c r="B4" s="101"/>
      <c r="C4" s="101"/>
      <c r="D4" s="102"/>
      <c r="E4" s="102"/>
      <c r="F4" s="102"/>
      <c r="G4" s="102"/>
      <c r="H4" s="102"/>
      <c r="I4" s="102"/>
      <c r="J4" s="1"/>
      <c r="K4" s="1"/>
      <c r="L4" s="121"/>
      <c r="M4" s="121"/>
      <c r="N4" s="121"/>
      <c r="O4" s="121"/>
      <c r="P4" s="121"/>
      <c r="Q4" s="121"/>
      <c r="R4" s="181"/>
      <c r="S4" s="181"/>
      <c r="T4" s="181"/>
    </row>
    <row r="5" spans="1:20" x14ac:dyDescent="0.2">
      <c r="A5" s="101" t="s">
        <v>1</v>
      </c>
      <c r="B5" s="101"/>
      <c r="C5" s="101"/>
      <c r="D5" s="102"/>
      <c r="E5" s="102"/>
      <c r="F5" s="102"/>
      <c r="G5" s="102"/>
      <c r="H5" s="102"/>
      <c r="I5" s="102"/>
      <c r="J5" s="1"/>
      <c r="K5" s="1"/>
      <c r="L5" s="1"/>
      <c r="M5" s="1"/>
      <c r="N5" s="1"/>
      <c r="O5" s="1"/>
      <c r="P5" s="1"/>
      <c r="Q5" s="1"/>
      <c r="R5" s="1"/>
      <c r="S5" s="1"/>
      <c r="T5" s="1"/>
    </row>
    <row r="6" spans="1:20" x14ac:dyDescent="0.2">
      <c r="A6" s="101" t="s">
        <v>35</v>
      </c>
      <c r="B6" s="104"/>
      <c r="C6" s="104"/>
      <c r="D6" s="193">
        <v>0.94599999999999995</v>
      </c>
      <c r="E6" s="193"/>
      <c r="F6" s="193"/>
      <c r="G6" s="193"/>
      <c r="H6" s="193"/>
      <c r="I6" s="193"/>
      <c r="J6" s="1"/>
      <c r="K6" s="1"/>
      <c r="L6" s="1"/>
      <c r="M6" s="1"/>
      <c r="N6" s="1"/>
      <c r="O6" s="1"/>
      <c r="P6" s="1"/>
      <c r="Q6" s="1"/>
      <c r="R6" s="1"/>
      <c r="S6" s="1"/>
      <c r="T6" s="1"/>
    </row>
    <row r="7" spans="1:20" x14ac:dyDescent="0.2">
      <c r="A7" s="1"/>
      <c r="B7" s="1"/>
      <c r="C7" s="1"/>
      <c r="D7" s="1"/>
      <c r="E7" s="1"/>
      <c r="F7" s="1"/>
      <c r="G7" s="1"/>
      <c r="H7" s="1"/>
      <c r="I7" s="1"/>
      <c r="J7" s="1"/>
      <c r="K7" s="1"/>
      <c r="L7" s="1"/>
      <c r="M7" s="1"/>
      <c r="N7" s="1"/>
      <c r="O7" s="1"/>
      <c r="P7" s="1"/>
      <c r="Q7" s="1"/>
      <c r="R7" s="1"/>
      <c r="S7" s="1"/>
      <c r="T7" s="1"/>
    </row>
    <row r="8" spans="1:20" ht="13.5" thickBot="1" x14ac:dyDescent="0.25">
      <c r="A8" s="1"/>
      <c r="B8" s="1"/>
      <c r="C8" s="1"/>
      <c r="D8" s="1"/>
      <c r="E8" s="1"/>
      <c r="F8" s="1"/>
      <c r="G8" s="1"/>
      <c r="H8" s="1"/>
      <c r="I8" s="1"/>
      <c r="J8" s="1"/>
      <c r="K8" s="1"/>
      <c r="L8" s="1"/>
      <c r="M8" s="1"/>
      <c r="N8" s="1"/>
      <c r="O8" s="1"/>
      <c r="P8" s="1"/>
      <c r="Q8" s="1"/>
      <c r="R8" s="1"/>
      <c r="S8" s="1"/>
      <c r="T8" s="1"/>
    </row>
    <row r="9" spans="1:20" ht="15" x14ac:dyDescent="0.2">
      <c r="A9" s="106" t="s">
        <v>29</v>
      </c>
      <c r="B9" s="107"/>
      <c r="C9" s="107"/>
      <c r="D9" s="107"/>
      <c r="E9" s="107"/>
      <c r="F9" s="107"/>
      <c r="G9" s="107"/>
      <c r="H9" s="107"/>
      <c r="I9" s="108"/>
      <c r="J9" s="2"/>
      <c r="K9" s="2"/>
      <c r="L9" s="141"/>
      <c r="M9" s="141"/>
      <c r="N9" s="141"/>
      <c r="O9" s="141"/>
      <c r="P9" s="141"/>
      <c r="Q9" s="141"/>
      <c r="R9" s="142"/>
      <c r="S9" s="128" t="s">
        <v>0</v>
      </c>
      <c r="T9" s="129"/>
    </row>
    <row r="10" spans="1:20" ht="45" customHeight="1" x14ac:dyDescent="0.2">
      <c r="A10" s="109"/>
      <c r="B10" s="110"/>
      <c r="C10" s="110"/>
      <c r="D10" s="110"/>
      <c r="E10" s="110"/>
      <c r="F10" s="110"/>
      <c r="G10" s="110"/>
      <c r="H10" s="110"/>
      <c r="I10" s="111"/>
      <c r="J10" s="2"/>
      <c r="K10" s="2"/>
      <c r="L10" s="194" t="s">
        <v>86</v>
      </c>
      <c r="M10" s="195"/>
      <c r="N10" s="195"/>
      <c r="O10" s="196"/>
      <c r="P10" s="194" t="s">
        <v>87</v>
      </c>
      <c r="Q10" s="195"/>
      <c r="R10" s="9" t="s">
        <v>4</v>
      </c>
      <c r="S10" s="9" t="s">
        <v>27</v>
      </c>
      <c r="T10" s="10" t="s">
        <v>3</v>
      </c>
    </row>
    <row r="11" spans="1:20" ht="13.5" thickBot="1" x14ac:dyDescent="0.25">
      <c r="A11" s="112"/>
      <c r="B11" s="113"/>
      <c r="C11" s="113"/>
      <c r="D11" s="113"/>
      <c r="E11" s="113"/>
      <c r="F11" s="113"/>
      <c r="G11" s="113"/>
      <c r="H11" s="113"/>
      <c r="I11" s="114"/>
      <c r="J11" s="3"/>
      <c r="K11" s="3"/>
      <c r="L11" s="197"/>
      <c r="M11" s="198"/>
      <c r="N11" s="198"/>
      <c r="O11" s="199"/>
      <c r="P11" s="197"/>
      <c r="Q11" s="198"/>
      <c r="R11" s="11"/>
      <c r="S11" s="11"/>
      <c r="T11" s="12"/>
    </row>
    <row r="12" spans="1:20" x14ac:dyDescent="0.2">
      <c r="A12" s="1"/>
      <c r="B12" s="1"/>
      <c r="C12" s="1"/>
      <c r="D12" s="1"/>
      <c r="E12" s="1"/>
      <c r="F12" s="1"/>
      <c r="G12" s="1"/>
      <c r="H12" s="1"/>
      <c r="I12" s="1"/>
      <c r="J12" s="146" t="s">
        <v>36</v>
      </c>
      <c r="K12" s="147"/>
      <c r="L12" s="143">
        <v>2800</v>
      </c>
      <c r="M12" s="200"/>
      <c r="N12" s="201"/>
      <c r="O12" s="202"/>
      <c r="P12" s="126">
        <v>3980</v>
      </c>
      <c r="Q12" s="200"/>
      <c r="R12" s="13"/>
      <c r="S12" s="13"/>
      <c r="T12" s="14"/>
    </row>
    <row r="13" spans="1:20" x14ac:dyDescent="0.2">
      <c r="A13" s="1"/>
      <c r="B13" s="1"/>
      <c r="C13" s="1" t="s">
        <v>93</v>
      </c>
      <c r="D13" s="1"/>
      <c r="E13" s="1"/>
      <c r="F13" s="1"/>
      <c r="G13" s="1"/>
      <c r="H13" s="1"/>
      <c r="I13" s="1"/>
      <c r="J13" s="2"/>
      <c r="K13" s="2"/>
      <c r="L13" s="150" t="s">
        <v>2</v>
      </c>
      <c r="M13" s="151"/>
      <c r="N13" s="151"/>
      <c r="O13" s="149"/>
      <c r="P13" s="152" t="s">
        <v>2</v>
      </c>
      <c r="Q13" s="149"/>
      <c r="R13" s="13"/>
      <c r="S13" s="13"/>
      <c r="T13" s="14"/>
    </row>
    <row r="14" spans="1:20" ht="25.5" customHeight="1" x14ac:dyDescent="0.2">
      <c r="A14" s="4"/>
      <c r="B14" s="5"/>
      <c r="C14" s="163" t="s">
        <v>90</v>
      </c>
      <c r="D14" s="164"/>
      <c r="E14" s="73" t="s">
        <v>68</v>
      </c>
      <c r="F14" s="73" t="s">
        <v>91</v>
      </c>
      <c r="G14" s="62" t="s">
        <v>68</v>
      </c>
      <c r="H14" s="1"/>
      <c r="I14" s="1"/>
      <c r="J14" s="6"/>
      <c r="K14" s="2"/>
      <c r="L14" s="167" t="s">
        <v>21</v>
      </c>
      <c r="M14" s="168"/>
      <c r="N14" s="144" t="s">
        <v>19</v>
      </c>
      <c r="O14" s="145"/>
      <c r="P14" s="17" t="s">
        <v>21</v>
      </c>
      <c r="Q14" s="16" t="s">
        <v>19</v>
      </c>
      <c r="R14" s="17"/>
      <c r="S14" s="18"/>
      <c r="T14" s="19"/>
    </row>
    <row r="15" spans="1:20" x14ac:dyDescent="0.2">
      <c r="A15" s="161"/>
      <c r="B15" s="162"/>
      <c r="C15" s="155" t="s">
        <v>5</v>
      </c>
      <c r="D15" s="156"/>
      <c r="E15" s="81"/>
      <c r="F15" s="74" t="s">
        <v>5</v>
      </c>
      <c r="G15" s="82">
        <v>36</v>
      </c>
      <c r="H15" s="1"/>
      <c r="I15" s="1"/>
      <c r="J15" s="1"/>
      <c r="K15" s="1"/>
      <c r="L15" s="159">
        <f>E15</f>
        <v>0</v>
      </c>
      <c r="M15" s="160"/>
      <c r="N15" s="159">
        <f>E15*L$12</f>
        <v>0</v>
      </c>
      <c r="O15" s="160"/>
      <c r="P15" s="21">
        <f>G15</f>
        <v>36</v>
      </c>
      <c r="Q15" s="21">
        <f>G15*P$12</f>
        <v>143280</v>
      </c>
      <c r="R15" s="21">
        <f>SUM(N15,Q15)</f>
        <v>143280</v>
      </c>
      <c r="S15" s="21">
        <f>R15*D$6</f>
        <v>135542.88</v>
      </c>
      <c r="T15" s="22">
        <f>S15</f>
        <v>135542.88</v>
      </c>
    </row>
    <row r="16" spans="1:20" x14ac:dyDescent="0.2">
      <c r="A16" s="153"/>
      <c r="B16" s="154"/>
      <c r="C16" s="155" t="s">
        <v>5</v>
      </c>
      <c r="D16" s="156"/>
      <c r="E16" s="81"/>
      <c r="F16" s="74" t="s">
        <v>5</v>
      </c>
      <c r="G16" s="82"/>
      <c r="H16" s="1"/>
      <c r="I16" s="1"/>
      <c r="J16" s="1"/>
      <c r="K16" s="1"/>
      <c r="L16" s="159">
        <f t="shared" ref="L16:L19" si="0">E16</f>
        <v>0</v>
      </c>
      <c r="M16" s="160"/>
      <c r="N16" s="159">
        <f t="shared" ref="N16:N19" si="1">E16*L$12</f>
        <v>0</v>
      </c>
      <c r="O16" s="160"/>
      <c r="P16" s="21">
        <f>G16</f>
        <v>0</v>
      </c>
      <c r="Q16" s="21">
        <f t="shared" ref="Q16:Q19" si="2">G16*P$12</f>
        <v>0</v>
      </c>
      <c r="R16" s="21">
        <f>SUM(N16,Q16)</f>
        <v>0</v>
      </c>
      <c r="S16" s="21">
        <f t="shared" ref="S16:S19" si="3">R16*D$6</f>
        <v>0</v>
      </c>
      <c r="T16" s="22">
        <f t="shared" ref="T16:T19" si="4">S16</f>
        <v>0</v>
      </c>
    </row>
    <row r="17" spans="1:20" x14ac:dyDescent="0.2">
      <c r="A17" s="153"/>
      <c r="B17" s="154"/>
      <c r="C17" s="155" t="s">
        <v>5</v>
      </c>
      <c r="D17" s="156"/>
      <c r="E17" s="81"/>
      <c r="F17" s="74" t="s">
        <v>5</v>
      </c>
      <c r="G17" s="82"/>
      <c r="H17" s="1"/>
      <c r="I17" s="1"/>
      <c r="J17" s="1"/>
      <c r="K17" s="1"/>
      <c r="L17" s="159">
        <f t="shared" si="0"/>
        <v>0</v>
      </c>
      <c r="M17" s="160"/>
      <c r="N17" s="159">
        <f t="shared" si="1"/>
        <v>0</v>
      </c>
      <c r="O17" s="160"/>
      <c r="P17" s="21">
        <f>G17</f>
        <v>0</v>
      </c>
      <c r="Q17" s="21">
        <f t="shared" si="2"/>
        <v>0</v>
      </c>
      <c r="R17" s="21">
        <f>SUM(Q17,N17)</f>
        <v>0</v>
      </c>
      <c r="S17" s="21">
        <f t="shared" si="3"/>
        <v>0</v>
      </c>
      <c r="T17" s="22">
        <f t="shared" si="4"/>
        <v>0</v>
      </c>
    </row>
    <row r="18" spans="1:20" x14ac:dyDescent="0.2">
      <c r="A18" s="75"/>
      <c r="B18" s="76"/>
      <c r="C18" s="155" t="s">
        <v>5</v>
      </c>
      <c r="D18" s="191"/>
      <c r="E18" s="81"/>
      <c r="F18" s="77" t="s">
        <v>5</v>
      </c>
      <c r="G18" s="82"/>
      <c r="H18" s="1"/>
      <c r="I18" s="1"/>
      <c r="J18" s="1"/>
      <c r="K18" s="1"/>
      <c r="L18" s="159">
        <f t="shared" si="0"/>
        <v>0</v>
      </c>
      <c r="M18" s="160"/>
      <c r="N18" s="159">
        <f t="shared" si="1"/>
        <v>0</v>
      </c>
      <c r="O18" s="160"/>
      <c r="P18" s="21">
        <f t="shared" ref="P18:P19" si="5">G18</f>
        <v>0</v>
      </c>
      <c r="Q18" s="21">
        <f t="shared" si="2"/>
        <v>0</v>
      </c>
      <c r="R18" s="21">
        <f>SUM(Q18,N18)</f>
        <v>0</v>
      </c>
      <c r="S18" s="21">
        <f t="shared" si="3"/>
        <v>0</v>
      </c>
      <c r="T18" s="22">
        <f t="shared" si="4"/>
        <v>0</v>
      </c>
    </row>
    <row r="19" spans="1:20" x14ac:dyDescent="0.2">
      <c r="A19" s="75"/>
      <c r="B19" s="76"/>
      <c r="C19" s="155" t="s">
        <v>5</v>
      </c>
      <c r="D19" s="192"/>
      <c r="E19" s="81"/>
      <c r="F19" s="78" t="s">
        <v>5</v>
      </c>
      <c r="G19" s="82"/>
      <c r="H19" s="1"/>
      <c r="I19" s="1"/>
      <c r="J19" s="1"/>
      <c r="K19" s="1"/>
      <c r="L19" s="159">
        <f t="shared" si="0"/>
        <v>0</v>
      </c>
      <c r="M19" s="160"/>
      <c r="N19" s="159">
        <f t="shared" si="1"/>
        <v>0</v>
      </c>
      <c r="O19" s="160"/>
      <c r="P19" s="21">
        <f t="shared" si="5"/>
        <v>0</v>
      </c>
      <c r="Q19" s="21">
        <f t="shared" si="2"/>
        <v>0</v>
      </c>
      <c r="R19" s="21">
        <f>SUM(Q19,N19)</f>
        <v>0</v>
      </c>
      <c r="S19" s="21">
        <f t="shared" si="3"/>
        <v>0</v>
      </c>
      <c r="T19" s="22">
        <f t="shared" si="4"/>
        <v>0</v>
      </c>
    </row>
    <row r="20" spans="1:20" x14ac:dyDescent="0.2">
      <c r="A20" s="169" t="s">
        <v>28</v>
      </c>
      <c r="B20" s="170"/>
      <c r="C20" s="7"/>
      <c r="D20" s="79"/>
      <c r="E20" s="80">
        <f>SUM(E15:E19)</f>
        <v>0</v>
      </c>
      <c r="F20" s="8"/>
      <c r="G20" s="83">
        <f>SUM(G15:G19)</f>
        <v>36</v>
      </c>
      <c r="H20" s="1"/>
      <c r="I20" s="1"/>
      <c r="J20" s="173" t="s">
        <v>10</v>
      </c>
      <c r="K20" s="174"/>
      <c r="L20" s="175">
        <f>SUM(L15:M19)</f>
        <v>0</v>
      </c>
      <c r="M20" s="176"/>
      <c r="N20" s="175">
        <f>SUM(N15:O19)</f>
        <v>0</v>
      </c>
      <c r="O20" s="176"/>
      <c r="P20" s="24">
        <f>SUM(P15:P17)</f>
        <v>36</v>
      </c>
      <c r="Q20" s="24">
        <f>SUM(Q15:Q19)</f>
        <v>143280</v>
      </c>
      <c r="R20" s="21">
        <f>SUM(R15:R19)</f>
        <v>143280</v>
      </c>
      <c r="S20" s="24">
        <f>SUM(S15:S19)</f>
        <v>135542.88</v>
      </c>
      <c r="T20" s="25">
        <f>SUM(T15:T19)</f>
        <v>135542.88</v>
      </c>
    </row>
    <row r="21" spans="1:20" x14ac:dyDescent="0.2">
      <c r="A21" s="1"/>
      <c r="B21" s="1"/>
      <c r="C21" s="1"/>
      <c r="D21" s="1"/>
      <c r="E21" s="1"/>
      <c r="F21" s="1"/>
      <c r="G21" s="1"/>
      <c r="H21" s="1"/>
      <c r="I21" s="1"/>
      <c r="J21" s="1"/>
      <c r="K21" s="1"/>
      <c r="L21" s="1"/>
      <c r="M21" s="1"/>
      <c r="N21" s="1"/>
      <c r="O21" s="1"/>
      <c r="P21" s="1"/>
      <c r="Q21" s="1"/>
      <c r="R21" s="1"/>
      <c r="S21" s="1"/>
      <c r="T21" s="1"/>
    </row>
    <row r="22" spans="1:20" x14ac:dyDescent="0.2">
      <c r="A22" s="116" t="s">
        <v>46</v>
      </c>
      <c r="B22" s="116"/>
      <c r="C22" s="116"/>
      <c r="D22" s="116"/>
      <c r="E22" s="116"/>
      <c r="F22" s="116"/>
      <c r="G22" s="116"/>
      <c r="H22" s="116"/>
      <c r="I22" s="116"/>
      <c r="J22" s="116"/>
      <c r="K22" s="116"/>
      <c r="L22" s="116"/>
      <c r="M22" s="116"/>
      <c r="N22" s="116"/>
      <c r="O22" s="116"/>
      <c r="P22" s="1"/>
      <c r="Q22" s="1"/>
      <c r="R22" s="1"/>
      <c r="S22" s="1"/>
      <c r="T22" s="1"/>
    </row>
    <row r="23" spans="1:20" x14ac:dyDescent="0.2">
      <c r="A23" s="115" t="s">
        <v>47</v>
      </c>
      <c r="B23" s="115"/>
      <c r="C23" s="115"/>
      <c r="D23" s="115"/>
      <c r="E23" s="115"/>
      <c r="F23" s="115"/>
      <c r="G23" s="115"/>
      <c r="H23" s="115"/>
      <c r="I23" s="115"/>
      <c r="J23" s="115"/>
      <c r="K23" s="115"/>
      <c r="L23" s="115"/>
      <c r="M23" s="115"/>
      <c r="N23" s="115"/>
      <c r="O23" s="115"/>
      <c r="P23" s="1"/>
      <c r="Q23" s="1"/>
      <c r="R23" s="1"/>
      <c r="S23" s="1"/>
      <c r="T23" s="1"/>
    </row>
    <row r="24" spans="1:20" x14ac:dyDescent="0.2">
      <c r="A24" s="1"/>
      <c r="B24" s="1"/>
      <c r="C24" s="1"/>
      <c r="D24" s="1"/>
      <c r="E24" s="1"/>
      <c r="F24" s="1"/>
      <c r="G24" s="1"/>
      <c r="H24" s="1"/>
      <c r="I24" s="1"/>
      <c r="J24" s="1"/>
      <c r="K24" s="1"/>
      <c r="L24" s="1"/>
      <c r="M24" s="1"/>
      <c r="N24" s="1"/>
      <c r="O24" s="1"/>
      <c r="P24" s="1"/>
      <c r="Q24" s="1"/>
      <c r="R24" s="1"/>
      <c r="S24" s="1"/>
      <c r="T24" s="1"/>
    </row>
    <row r="25" spans="1:20" x14ac:dyDescent="0.2">
      <c r="A25" s="96"/>
      <c r="B25" s="188" t="s">
        <v>70</v>
      </c>
      <c r="C25" s="189"/>
      <c r="D25" s="189"/>
      <c r="E25" s="189"/>
      <c r="F25" s="189"/>
      <c r="G25" s="189"/>
      <c r="H25" s="181"/>
      <c r="I25" s="181"/>
      <c r="J25" s="1"/>
      <c r="K25" s="1"/>
      <c r="L25" s="1"/>
      <c r="M25" s="1"/>
      <c r="N25" s="1"/>
      <c r="O25" s="1"/>
      <c r="P25" s="1"/>
      <c r="Q25" s="1"/>
      <c r="R25" s="1"/>
      <c r="S25" s="1"/>
      <c r="T25" s="1"/>
    </row>
    <row r="26" spans="1:20" x14ac:dyDescent="0.2">
      <c r="A26" s="100"/>
      <c r="B26" s="189"/>
      <c r="C26" s="189"/>
      <c r="D26" s="189"/>
      <c r="E26" s="189"/>
      <c r="F26" s="189"/>
      <c r="G26" s="189"/>
      <c r="H26" s="181"/>
      <c r="I26" s="181"/>
    </row>
    <row r="27" spans="1:20" ht="13.5" customHeight="1" x14ac:dyDescent="0.2">
      <c r="A27" s="100"/>
      <c r="B27" s="189"/>
      <c r="C27" s="189"/>
      <c r="D27" s="189"/>
      <c r="E27" s="189"/>
      <c r="F27" s="189"/>
      <c r="G27" s="189"/>
      <c r="H27" s="181"/>
      <c r="I27" s="181"/>
    </row>
  </sheetData>
  <mergeCells count="50">
    <mergeCell ref="A22:O22"/>
    <mergeCell ref="A23:O23"/>
    <mergeCell ref="A25:A27"/>
    <mergeCell ref="B25:I27"/>
    <mergeCell ref="A20:B20"/>
    <mergeCell ref="J20:K20"/>
    <mergeCell ref="L20:M20"/>
    <mergeCell ref="N20:O20"/>
    <mergeCell ref="A17:B17"/>
    <mergeCell ref="C17:D17"/>
    <mergeCell ref="L17:M17"/>
    <mergeCell ref="N17:O17"/>
    <mergeCell ref="A16:B16"/>
    <mergeCell ref="C16:D16"/>
    <mergeCell ref="L16:M16"/>
    <mergeCell ref="N16:O16"/>
    <mergeCell ref="C14:D14"/>
    <mergeCell ref="L14:M14"/>
    <mergeCell ref="N14:O14"/>
    <mergeCell ref="A15:B15"/>
    <mergeCell ref="C15:D15"/>
    <mergeCell ref="L15:M15"/>
    <mergeCell ref="N15:O15"/>
    <mergeCell ref="J12:K12"/>
    <mergeCell ref="L12:O12"/>
    <mergeCell ref="L13:O13"/>
    <mergeCell ref="P13:Q13"/>
    <mergeCell ref="P12:Q12"/>
    <mergeCell ref="A9:I11"/>
    <mergeCell ref="L9:R9"/>
    <mergeCell ref="S9:T9"/>
    <mergeCell ref="L10:O11"/>
    <mergeCell ref="P10:Q11"/>
    <mergeCell ref="A5:C5"/>
    <mergeCell ref="D5:I5"/>
    <mergeCell ref="A6:C6"/>
    <mergeCell ref="D6:I6"/>
    <mergeCell ref="A2:C2"/>
    <mergeCell ref="D2:I2"/>
    <mergeCell ref="A3:C3"/>
    <mergeCell ref="D3:I3"/>
    <mergeCell ref="A4:C4"/>
    <mergeCell ref="D4:I4"/>
    <mergeCell ref="L2:T4"/>
    <mergeCell ref="L18:M18"/>
    <mergeCell ref="L19:M19"/>
    <mergeCell ref="N18:O18"/>
    <mergeCell ref="N19:O19"/>
    <mergeCell ref="C18:D18"/>
    <mergeCell ref="C19:D19"/>
  </mergeCells>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81" r:id="rId3" name="Check Box 1">
              <controlPr defaultSize="0" autoFill="0" autoLine="0" autoPict="0">
                <anchor moveWithCells="1">
                  <from>
                    <xdr:col>0</xdr:col>
                    <xdr:colOff>247650</xdr:colOff>
                    <xdr:row>24</xdr:row>
                    <xdr:rowOff>38100</xdr:rowOff>
                  </from>
                  <to>
                    <xdr:col>2</xdr:col>
                    <xdr:colOff>152400</xdr:colOff>
                    <xdr:row>26</xdr:row>
                    <xdr:rowOff>161925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8B8CA-5E91-48E2-9109-E902F5ABA564}">
  <dimension ref="A1:Y31"/>
  <sheetViews>
    <sheetView zoomScaleNormal="100" workbookViewId="0">
      <selection activeCell="A23" sqref="A23:R23"/>
    </sheetView>
  </sheetViews>
  <sheetFormatPr baseColWidth="10" defaultRowHeight="12.75" x14ac:dyDescent="0.2"/>
  <cols>
    <col min="23" max="23" width="11.83203125" customWidth="1"/>
    <col min="25" max="25" width="16.1640625" customWidth="1"/>
  </cols>
  <sheetData>
    <row r="1" spans="1:25" ht="13.5" thickBot="1" x14ac:dyDescent="0.25"/>
    <row r="2" spans="1:25" ht="13.15" customHeight="1" x14ac:dyDescent="0.2">
      <c r="A2" s="101" t="s">
        <v>12</v>
      </c>
      <c r="B2" s="101"/>
      <c r="C2" s="101"/>
      <c r="D2" s="102"/>
      <c r="E2" s="102"/>
      <c r="F2" s="102"/>
      <c r="G2" s="102"/>
      <c r="H2" s="102"/>
      <c r="I2" s="1"/>
      <c r="J2" s="1"/>
      <c r="K2" s="117" t="s">
        <v>41</v>
      </c>
      <c r="L2" s="118"/>
      <c r="M2" s="118"/>
      <c r="N2" s="118"/>
      <c r="O2" s="118"/>
      <c r="P2" s="118"/>
      <c r="Q2" s="118"/>
      <c r="R2" s="118"/>
      <c r="S2" s="118"/>
      <c r="T2" s="118"/>
      <c r="U2" s="118"/>
      <c r="V2" s="119"/>
      <c r="W2" s="1"/>
      <c r="X2" s="1"/>
      <c r="Y2" s="1"/>
    </row>
    <row r="3" spans="1:25" ht="13.15" customHeight="1" x14ac:dyDescent="0.2">
      <c r="A3" s="101" t="s">
        <v>14</v>
      </c>
      <c r="B3" s="101"/>
      <c r="C3" s="101"/>
      <c r="D3" s="102"/>
      <c r="E3" s="102"/>
      <c r="F3" s="102"/>
      <c r="G3" s="102"/>
      <c r="H3" s="102"/>
      <c r="I3" s="1"/>
      <c r="J3" s="1"/>
      <c r="K3" s="120"/>
      <c r="L3" s="121"/>
      <c r="M3" s="121"/>
      <c r="N3" s="121"/>
      <c r="O3" s="121"/>
      <c r="P3" s="121"/>
      <c r="Q3" s="121"/>
      <c r="R3" s="121"/>
      <c r="S3" s="121"/>
      <c r="T3" s="121"/>
      <c r="U3" s="121"/>
      <c r="V3" s="122"/>
      <c r="W3" s="1"/>
      <c r="X3" s="1"/>
      <c r="Y3" s="1"/>
    </row>
    <row r="4" spans="1:25" ht="13.5" customHeight="1" thickBot="1" x14ac:dyDescent="0.25">
      <c r="A4" s="101" t="s">
        <v>11</v>
      </c>
      <c r="B4" s="101"/>
      <c r="C4" s="101"/>
      <c r="D4" s="102"/>
      <c r="E4" s="102"/>
      <c r="F4" s="102"/>
      <c r="G4" s="102"/>
      <c r="H4" s="102"/>
      <c r="I4" s="1"/>
      <c r="J4" s="1"/>
      <c r="K4" s="123"/>
      <c r="L4" s="124"/>
      <c r="M4" s="124"/>
      <c r="N4" s="124"/>
      <c r="O4" s="124"/>
      <c r="P4" s="124"/>
      <c r="Q4" s="124"/>
      <c r="R4" s="124"/>
      <c r="S4" s="124"/>
      <c r="T4" s="124"/>
      <c r="U4" s="124"/>
      <c r="V4" s="125"/>
      <c r="W4" s="1"/>
      <c r="X4" s="1"/>
      <c r="Y4" s="1"/>
    </row>
    <row r="5" spans="1:25" x14ac:dyDescent="0.2">
      <c r="A5" s="101" t="s">
        <v>1</v>
      </c>
      <c r="B5" s="101"/>
      <c r="C5" s="101"/>
      <c r="D5" s="102"/>
      <c r="E5" s="102"/>
      <c r="F5" s="102"/>
      <c r="G5" s="102"/>
      <c r="H5" s="102"/>
      <c r="I5" s="1"/>
      <c r="J5" s="1"/>
      <c r="K5" s="1"/>
      <c r="L5" s="1"/>
      <c r="M5" s="1"/>
      <c r="N5" s="1"/>
      <c r="O5" s="1"/>
      <c r="P5" s="1"/>
      <c r="Q5" s="1"/>
      <c r="R5" s="1"/>
      <c r="S5" s="1"/>
      <c r="T5" s="1"/>
      <c r="U5" s="1"/>
      <c r="V5" s="1"/>
      <c r="W5" s="1"/>
      <c r="X5" s="1"/>
      <c r="Y5" s="1"/>
    </row>
    <row r="6" spans="1:25" x14ac:dyDescent="0.2">
      <c r="A6" s="101" t="s">
        <v>25</v>
      </c>
      <c r="B6" s="101"/>
      <c r="C6" s="101"/>
      <c r="D6" s="103">
        <v>1.6379999999999999</v>
      </c>
      <c r="E6" s="103"/>
      <c r="F6" s="103"/>
      <c r="G6" s="103"/>
      <c r="H6" s="103"/>
      <c r="I6" s="1"/>
      <c r="J6" s="1"/>
      <c r="K6" s="1"/>
      <c r="L6" s="1"/>
      <c r="M6" s="1"/>
      <c r="N6" s="1"/>
      <c r="O6" s="1"/>
      <c r="P6" s="1"/>
      <c r="Q6" s="1"/>
      <c r="R6" s="1"/>
      <c r="S6" s="1"/>
      <c r="T6" s="1"/>
      <c r="U6" s="1"/>
      <c r="V6" s="1"/>
      <c r="W6" s="1"/>
      <c r="X6" s="1"/>
      <c r="Y6" s="1"/>
    </row>
    <row r="7" spans="1:25" x14ac:dyDescent="0.2">
      <c r="A7" s="101" t="s">
        <v>23</v>
      </c>
      <c r="B7" s="104"/>
      <c r="C7" s="104"/>
      <c r="D7" s="203">
        <v>0.93540000000000001</v>
      </c>
      <c r="E7" s="203"/>
      <c r="F7" s="203"/>
      <c r="G7" s="203"/>
      <c r="H7" s="203"/>
      <c r="I7" s="1"/>
      <c r="J7" s="1"/>
      <c r="K7" s="1"/>
      <c r="L7" s="1"/>
      <c r="M7" s="1"/>
      <c r="N7" s="1"/>
      <c r="O7" s="1"/>
      <c r="P7" s="1"/>
      <c r="Q7" s="1"/>
      <c r="R7" s="1"/>
      <c r="S7" s="1"/>
      <c r="T7" s="1"/>
      <c r="U7" s="1"/>
      <c r="V7" s="1"/>
      <c r="W7" s="1"/>
      <c r="X7" s="1"/>
      <c r="Y7" s="1"/>
    </row>
    <row r="8" spans="1:25" x14ac:dyDescent="0.2">
      <c r="A8" s="1"/>
      <c r="B8" s="1"/>
      <c r="C8" s="1"/>
      <c r="D8" s="1"/>
      <c r="E8" s="1"/>
      <c r="F8" s="1"/>
      <c r="G8" s="1"/>
      <c r="H8" s="1"/>
      <c r="I8" s="1"/>
      <c r="J8" s="1"/>
      <c r="K8" s="1"/>
      <c r="L8" s="1"/>
      <c r="M8" s="1"/>
      <c r="N8" s="1"/>
      <c r="O8" s="1"/>
      <c r="P8" s="1"/>
      <c r="Q8" s="1"/>
      <c r="R8" s="1"/>
      <c r="S8" s="1"/>
      <c r="T8" s="1"/>
      <c r="U8" s="1"/>
      <c r="V8" s="1"/>
      <c r="W8" s="1"/>
      <c r="X8" s="1"/>
      <c r="Y8" s="1"/>
    </row>
    <row r="9" spans="1:25" ht="5.25" customHeight="1" thickBot="1" x14ac:dyDescent="0.25">
      <c r="A9" s="1"/>
      <c r="B9" s="1"/>
      <c r="C9" s="1"/>
      <c r="D9" s="1"/>
      <c r="E9" s="1"/>
      <c r="F9" s="1"/>
      <c r="G9" s="1"/>
      <c r="H9" s="1"/>
      <c r="I9" s="1"/>
      <c r="J9" s="1"/>
      <c r="K9" s="1"/>
      <c r="L9" s="1"/>
      <c r="M9" s="1"/>
      <c r="N9" s="1"/>
      <c r="O9" s="1"/>
      <c r="P9" s="1"/>
      <c r="Q9" s="1"/>
      <c r="R9" s="1"/>
      <c r="S9" s="1"/>
      <c r="T9" s="1"/>
      <c r="U9" s="1"/>
      <c r="V9" s="1"/>
      <c r="W9" s="1"/>
      <c r="X9" s="1"/>
      <c r="Y9" s="1"/>
    </row>
    <row r="10" spans="1:25" ht="24" customHeight="1" x14ac:dyDescent="0.2">
      <c r="A10" s="106" t="s">
        <v>29</v>
      </c>
      <c r="B10" s="107"/>
      <c r="C10" s="107"/>
      <c r="D10" s="107"/>
      <c r="E10" s="107"/>
      <c r="F10" s="107"/>
      <c r="G10" s="107"/>
      <c r="H10" s="108"/>
      <c r="I10" s="2"/>
      <c r="J10" s="2"/>
      <c r="K10" s="140" t="s">
        <v>7</v>
      </c>
      <c r="L10" s="141"/>
      <c r="M10" s="141"/>
      <c r="N10" s="141"/>
      <c r="O10" s="141"/>
      <c r="P10" s="141"/>
      <c r="Q10" s="141"/>
      <c r="R10" s="141"/>
      <c r="S10" s="141"/>
      <c r="T10" s="141"/>
      <c r="U10" s="141"/>
      <c r="V10" s="141"/>
      <c r="W10" s="142"/>
      <c r="X10" s="128" t="s">
        <v>0</v>
      </c>
      <c r="Y10" s="129"/>
    </row>
    <row r="11" spans="1:25" ht="45" x14ac:dyDescent="0.2">
      <c r="A11" s="109"/>
      <c r="B11" s="110"/>
      <c r="C11" s="110"/>
      <c r="D11" s="110"/>
      <c r="E11" s="110"/>
      <c r="F11" s="110"/>
      <c r="G11" s="110"/>
      <c r="H11" s="111"/>
      <c r="I11" s="2"/>
      <c r="J11" s="2"/>
      <c r="K11" s="130" t="s">
        <v>6</v>
      </c>
      <c r="L11" s="131"/>
      <c r="M11" s="131"/>
      <c r="N11" s="131"/>
      <c r="O11" s="131"/>
      <c r="P11" s="131"/>
      <c r="Q11" s="131"/>
      <c r="R11" s="132"/>
      <c r="S11" s="133" t="s">
        <v>8</v>
      </c>
      <c r="T11" s="131"/>
      <c r="U11" s="131"/>
      <c r="V11" s="132"/>
      <c r="W11" s="9" t="s">
        <v>4</v>
      </c>
      <c r="X11" s="9" t="s">
        <v>27</v>
      </c>
      <c r="Y11" s="10" t="s">
        <v>3</v>
      </c>
    </row>
    <row r="12" spans="1:25" ht="37.9" customHeight="1" thickBot="1" x14ac:dyDescent="0.25">
      <c r="A12" s="112"/>
      <c r="B12" s="113"/>
      <c r="C12" s="113"/>
      <c r="D12" s="113"/>
      <c r="E12" s="113"/>
      <c r="F12" s="113"/>
      <c r="G12" s="113"/>
      <c r="H12" s="114"/>
      <c r="I12" s="3"/>
      <c r="J12" s="3"/>
      <c r="K12" s="134" t="s">
        <v>9</v>
      </c>
      <c r="L12" s="135"/>
      <c r="M12" s="136" t="s">
        <v>13</v>
      </c>
      <c r="N12" s="137"/>
      <c r="O12" s="137"/>
      <c r="P12" s="135"/>
      <c r="Q12" s="136" t="s">
        <v>22</v>
      </c>
      <c r="R12" s="135"/>
      <c r="S12" s="136" t="s">
        <v>16</v>
      </c>
      <c r="T12" s="138"/>
      <c r="U12" s="136" t="s">
        <v>17</v>
      </c>
      <c r="V12" s="135"/>
      <c r="W12" s="11"/>
      <c r="X12" s="11"/>
      <c r="Y12" s="12"/>
    </row>
    <row r="13" spans="1:25" x14ac:dyDescent="0.2">
      <c r="A13" s="1"/>
      <c r="B13" s="1"/>
      <c r="C13" s="1"/>
      <c r="D13" s="1"/>
      <c r="E13" s="1"/>
      <c r="F13" s="1"/>
      <c r="G13" s="1"/>
      <c r="H13" s="1"/>
      <c r="I13" s="146" t="s">
        <v>24</v>
      </c>
      <c r="J13" s="147"/>
      <c r="K13" s="143">
        <v>4010</v>
      </c>
      <c r="L13" s="139"/>
      <c r="M13" s="143">
        <v>710</v>
      </c>
      <c r="N13" s="139"/>
      <c r="O13" s="143"/>
      <c r="P13" s="139"/>
      <c r="Q13" s="126">
        <v>660</v>
      </c>
      <c r="R13" s="127"/>
      <c r="S13" s="126">
        <v>1600</v>
      </c>
      <c r="T13" s="139"/>
      <c r="U13" s="126">
        <v>1200</v>
      </c>
      <c r="V13" s="139"/>
      <c r="W13" s="13"/>
      <c r="X13" s="13"/>
      <c r="Y13" s="14"/>
    </row>
    <row r="14" spans="1:25" x14ac:dyDescent="0.2">
      <c r="A14" s="1"/>
      <c r="B14" s="1"/>
      <c r="C14" s="1"/>
      <c r="D14" s="1"/>
      <c r="E14" s="1"/>
      <c r="F14" s="1"/>
      <c r="G14" s="1"/>
      <c r="H14" s="1"/>
      <c r="I14" s="2"/>
      <c r="J14" s="2"/>
      <c r="K14" s="148" t="s">
        <v>2</v>
      </c>
      <c r="L14" s="149"/>
      <c r="M14" s="150" t="s">
        <v>2</v>
      </c>
      <c r="N14" s="151"/>
      <c r="O14" s="151"/>
      <c r="P14" s="149"/>
      <c r="Q14" s="152" t="s">
        <v>2</v>
      </c>
      <c r="R14" s="149"/>
      <c r="S14" s="152" t="s">
        <v>2</v>
      </c>
      <c r="T14" s="149"/>
      <c r="U14" s="152" t="s">
        <v>2</v>
      </c>
      <c r="V14" s="149"/>
      <c r="W14" s="13"/>
      <c r="X14" s="13"/>
      <c r="Y14" s="14"/>
    </row>
    <row r="15" spans="1:25" ht="25.5" x14ac:dyDescent="0.2">
      <c r="A15" s="4"/>
      <c r="B15" s="5"/>
      <c r="C15" s="163" t="s">
        <v>74</v>
      </c>
      <c r="D15" s="164"/>
      <c r="E15" s="165" t="s">
        <v>68</v>
      </c>
      <c r="F15" s="166"/>
      <c r="G15" s="1"/>
      <c r="H15" s="1"/>
      <c r="I15" s="6"/>
      <c r="J15" s="2"/>
      <c r="K15" s="15" t="s">
        <v>21</v>
      </c>
      <c r="L15" s="16" t="s">
        <v>18</v>
      </c>
      <c r="M15" s="167" t="s">
        <v>21</v>
      </c>
      <c r="N15" s="168"/>
      <c r="O15" s="144" t="s">
        <v>19</v>
      </c>
      <c r="P15" s="145"/>
      <c r="Q15" s="17" t="s">
        <v>21</v>
      </c>
      <c r="R15" s="16" t="s">
        <v>20</v>
      </c>
      <c r="S15" s="17" t="s">
        <v>21</v>
      </c>
      <c r="T15" s="16" t="s">
        <v>19</v>
      </c>
      <c r="U15" s="17" t="s">
        <v>21</v>
      </c>
      <c r="V15" s="16" t="s">
        <v>20</v>
      </c>
      <c r="W15" s="17"/>
      <c r="X15" s="18"/>
      <c r="Y15" s="19"/>
    </row>
    <row r="16" spans="1:25" x14ac:dyDescent="0.2">
      <c r="A16" s="161"/>
      <c r="B16" s="162"/>
      <c r="C16" s="155" t="s">
        <v>5</v>
      </c>
      <c r="D16" s="156"/>
      <c r="E16" s="157">
        <v>36</v>
      </c>
      <c r="F16" s="158"/>
      <c r="G16" s="1"/>
      <c r="H16" s="1"/>
      <c r="I16" s="1"/>
      <c r="J16" s="1"/>
      <c r="K16" s="20">
        <f>E16</f>
        <v>36</v>
      </c>
      <c r="L16" s="21">
        <f>E16*K13*D6</f>
        <v>236461.68</v>
      </c>
      <c r="M16" s="159">
        <f>E16</f>
        <v>36</v>
      </c>
      <c r="N16" s="160"/>
      <c r="O16" s="159">
        <f>E16*M13</f>
        <v>25560</v>
      </c>
      <c r="P16" s="160"/>
      <c r="Q16" s="26">
        <f>E16</f>
        <v>36</v>
      </c>
      <c r="R16" s="21">
        <f>Q16*Q13</f>
        <v>23760</v>
      </c>
      <c r="S16" s="21">
        <f>E16</f>
        <v>36</v>
      </c>
      <c r="T16" s="21">
        <f>E16*S13</f>
        <v>57600</v>
      </c>
      <c r="U16" s="21">
        <f>E16</f>
        <v>36</v>
      </c>
      <c r="V16" s="21">
        <f>E16*U13</f>
        <v>43200</v>
      </c>
      <c r="W16" s="21">
        <f>SUM(L16+O16+R16+T16+V16)</f>
        <v>386581.68</v>
      </c>
      <c r="X16" s="21">
        <f>W16*D7</f>
        <v>361608.50347200001</v>
      </c>
      <c r="Y16" s="22">
        <f>X16</f>
        <v>361608.50347200001</v>
      </c>
    </row>
    <row r="17" spans="1:25" x14ac:dyDescent="0.2">
      <c r="A17" s="153"/>
      <c r="B17" s="154"/>
      <c r="C17" s="155" t="s">
        <v>5</v>
      </c>
      <c r="D17" s="156"/>
      <c r="E17" s="157"/>
      <c r="F17" s="158"/>
      <c r="G17" s="1"/>
      <c r="H17" s="1"/>
      <c r="I17" s="1"/>
      <c r="J17" s="1"/>
      <c r="K17" s="20">
        <f>E17</f>
        <v>0</v>
      </c>
      <c r="L17" s="21">
        <f>E17*K13*D6</f>
        <v>0</v>
      </c>
      <c r="M17" s="159">
        <f>E17</f>
        <v>0</v>
      </c>
      <c r="N17" s="160"/>
      <c r="O17" s="159">
        <f>E17*M13</f>
        <v>0</v>
      </c>
      <c r="P17" s="160"/>
      <c r="Q17" s="26">
        <f>E17</f>
        <v>0</v>
      </c>
      <c r="R17" s="21">
        <f>Q17*Q13</f>
        <v>0</v>
      </c>
      <c r="S17" s="21">
        <f>E17</f>
        <v>0</v>
      </c>
      <c r="T17" s="21">
        <f>E17*S13</f>
        <v>0</v>
      </c>
      <c r="U17" s="21">
        <f>E17</f>
        <v>0</v>
      </c>
      <c r="V17" s="21">
        <f>E17*U13</f>
        <v>0</v>
      </c>
      <c r="W17" s="21">
        <f>SUM(L17+O17+R17+T17+V17)</f>
        <v>0</v>
      </c>
      <c r="X17" s="21">
        <f>W17*D7</f>
        <v>0</v>
      </c>
      <c r="Y17" s="22">
        <f t="shared" ref="Y17:Y18" si="0">X17</f>
        <v>0</v>
      </c>
    </row>
    <row r="18" spans="1:25" x14ac:dyDescent="0.2">
      <c r="A18" s="153"/>
      <c r="B18" s="154"/>
      <c r="C18" s="155" t="s">
        <v>5</v>
      </c>
      <c r="D18" s="156"/>
      <c r="E18" s="157"/>
      <c r="F18" s="158"/>
      <c r="G18" s="1"/>
      <c r="H18" s="1"/>
      <c r="I18" s="1"/>
      <c r="J18" s="1"/>
      <c r="K18" s="20">
        <f t="shared" ref="K18" si="1">E18</f>
        <v>0</v>
      </c>
      <c r="L18" s="21">
        <f>E18*K13*D6</f>
        <v>0</v>
      </c>
      <c r="M18" s="159">
        <f>E18</f>
        <v>0</v>
      </c>
      <c r="N18" s="160"/>
      <c r="O18" s="159">
        <f>E18*M13</f>
        <v>0</v>
      </c>
      <c r="P18" s="160"/>
      <c r="Q18" s="26">
        <f>E18</f>
        <v>0</v>
      </c>
      <c r="R18" s="21">
        <f>E18*Q13</f>
        <v>0</v>
      </c>
      <c r="S18" s="21">
        <f>E18</f>
        <v>0</v>
      </c>
      <c r="T18" s="21">
        <f>E18*S13</f>
        <v>0</v>
      </c>
      <c r="U18" s="21">
        <f>E18</f>
        <v>0</v>
      </c>
      <c r="V18" s="21">
        <f>E18*U13</f>
        <v>0</v>
      </c>
      <c r="W18" s="21">
        <f>SUM(L18+O18+R18+T18+V18)</f>
        <v>0</v>
      </c>
      <c r="X18" s="21">
        <f>W18*D7</f>
        <v>0</v>
      </c>
      <c r="Y18" s="22">
        <f t="shared" si="0"/>
        <v>0</v>
      </c>
    </row>
    <row r="19" spans="1:25" ht="26.65" customHeight="1" x14ac:dyDescent="0.2">
      <c r="A19" s="169" t="s">
        <v>28</v>
      </c>
      <c r="B19" s="170"/>
      <c r="C19" s="7"/>
      <c r="D19" s="8"/>
      <c r="E19" s="171">
        <f>SUM(E16:F18)</f>
        <v>36</v>
      </c>
      <c r="F19" s="172"/>
      <c r="G19" s="1"/>
      <c r="H19" s="1"/>
      <c r="I19" s="173" t="s">
        <v>10</v>
      </c>
      <c r="J19" s="174"/>
      <c r="K19" s="23">
        <f>SUM(K16:K18)</f>
        <v>36</v>
      </c>
      <c r="L19" s="24">
        <f>SUM(L16:L18)</f>
        <v>236461.68</v>
      </c>
      <c r="M19" s="175">
        <f>SUM(M16:N18)</f>
        <v>36</v>
      </c>
      <c r="N19" s="176"/>
      <c r="O19" s="175">
        <f>SUM(O16:P18)</f>
        <v>25560</v>
      </c>
      <c r="P19" s="176"/>
      <c r="Q19" s="24">
        <f t="shared" ref="Q19:V19" si="2">SUM(Q16:Q18)</f>
        <v>36</v>
      </c>
      <c r="R19" s="24">
        <f>SUM(R16:R18)</f>
        <v>23760</v>
      </c>
      <c r="S19" s="24">
        <f t="shared" si="2"/>
        <v>36</v>
      </c>
      <c r="T19" s="24">
        <f t="shared" si="2"/>
        <v>57600</v>
      </c>
      <c r="U19" s="24">
        <f t="shared" si="2"/>
        <v>36</v>
      </c>
      <c r="V19" s="21">
        <f t="shared" si="2"/>
        <v>43200</v>
      </c>
      <c r="W19" s="21">
        <f>SUM(W16:W18)</f>
        <v>386581.68</v>
      </c>
      <c r="X19" s="24">
        <f>SUM(X16:X18)</f>
        <v>361608.50347200001</v>
      </c>
      <c r="Y19" s="25">
        <f>SUM(Y16:Y18)</f>
        <v>361608.50347200001</v>
      </c>
    </row>
    <row r="20" spans="1:25" x14ac:dyDescent="0.2">
      <c r="A20" s="1"/>
      <c r="B20" s="1"/>
      <c r="C20" s="1"/>
      <c r="D20" s="1"/>
      <c r="E20" s="1"/>
      <c r="F20" s="1"/>
      <c r="G20" s="1"/>
      <c r="H20" s="1"/>
      <c r="I20" s="1"/>
      <c r="J20" s="1"/>
      <c r="K20" s="1"/>
      <c r="L20" s="1"/>
      <c r="M20" s="1"/>
      <c r="N20" s="1"/>
      <c r="O20" s="1"/>
      <c r="P20" s="1"/>
      <c r="Q20" s="1"/>
      <c r="R20" s="1"/>
      <c r="S20" s="1"/>
      <c r="T20" s="1"/>
      <c r="U20" s="1"/>
      <c r="V20" s="1"/>
      <c r="W20" s="1"/>
      <c r="X20" s="1"/>
      <c r="Y20" s="1"/>
    </row>
    <row r="21" spans="1:25" x14ac:dyDescent="0.2">
      <c r="A21" s="115" t="s">
        <v>52</v>
      </c>
      <c r="B21" s="115"/>
      <c r="C21" s="115"/>
      <c r="D21" s="115"/>
      <c r="E21" s="115"/>
      <c r="F21" s="115"/>
      <c r="G21" s="115"/>
      <c r="H21" s="115"/>
      <c r="I21" s="115"/>
      <c r="J21" s="115"/>
      <c r="K21" s="115"/>
      <c r="L21" s="115"/>
      <c r="M21" s="115"/>
      <c r="N21" s="115"/>
      <c r="O21" s="115"/>
      <c r="P21" s="115"/>
      <c r="Q21" s="115"/>
      <c r="R21" s="1"/>
      <c r="S21" s="1"/>
      <c r="T21" s="1"/>
      <c r="U21" s="1"/>
      <c r="V21" s="1"/>
      <c r="W21" s="1"/>
      <c r="X21" s="1"/>
      <c r="Y21" s="1"/>
    </row>
    <row r="22" spans="1:25" x14ac:dyDescent="0.2">
      <c r="A22" s="204" t="s">
        <v>56</v>
      </c>
      <c r="B22" s="204"/>
      <c r="C22" s="204"/>
      <c r="D22" s="204"/>
      <c r="E22" s="204"/>
      <c r="F22" s="204"/>
      <c r="G22" s="204"/>
      <c r="H22" s="204"/>
      <c r="I22" s="204"/>
      <c r="J22" s="204"/>
      <c r="K22" s="204"/>
      <c r="L22" s="204"/>
      <c r="M22" s="204"/>
      <c r="N22" s="204"/>
      <c r="O22" s="204"/>
      <c r="P22" s="204"/>
      <c r="Q22" s="204"/>
      <c r="R22" s="204"/>
      <c r="S22" s="1"/>
      <c r="T22" s="1"/>
      <c r="U22" s="1"/>
      <c r="V22" s="1"/>
      <c r="W22" s="1"/>
      <c r="X22" s="1"/>
      <c r="Y22" s="1"/>
    </row>
    <row r="23" spans="1:25" x14ac:dyDescent="0.2">
      <c r="A23" s="115" t="s">
        <v>53</v>
      </c>
      <c r="B23" s="115"/>
      <c r="C23" s="115"/>
      <c r="D23" s="115"/>
      <c r="E23" s="115"/>
      <c r="F23" s="115"/>
      <c r="G23" s="115"/>
      <c r="H23" s="115"/>
      <c r="I23" s="115"/>
      <c r="J23" s="115"/>
      <c r="K23" s="115"/>
      <c r="L23" s="115"/>
      <c r="M23" s="115"/>
      <c r="N23" s="115"/>
      <c r="O23" s="115"/>
      <c r="P23" s="115"/>
      <c r="Q23" s="115"/>
      <c r="R23" s="115"/>
      <c r="S23" s="1"/>
      <c r="T23" s="1"/>
      <c r="U23" s="1"/>
      <c r="V23" s="1"/>
      <c r="W23" s="1"/>
      <c r="X23" s="1"/>
      <c r="Y23" s="1"/>
    </row>
    <row r="24" spans="1:25" x14ac:dyDescent="0.2">
      <c r="A24" s="1"/>
      <c r="B24" s="1"/>
      <c r="C24" s="1"/>
      <c r="D24" s="1"/>
      <c r="E24" s="1"/>
      <c r="F24" s="1"/>
      <c r="G24" s="1"/>
      <c r="H24" s="1"/>
      <c r="I24" s="1"/>
      <c r="J24" s="1"/>
      <c r="K24" s="1"/>
      <c r="L24" s="1"/>
      <c r="M24" s="1"/>
      <c r="N24" s="1"/>
      <c r="O24" s="1"/>
      <c r="P24" s="1"/>
      <c r="Q24" s="1"/>
      <c r="R24" s="1"/>
      <c r="S24" s="1"/>
      <c r="T24" s="1"/>
      <c r="U24" s="1"/>
      <c r="V24" s="1"/>
      <c r="W24" s="1"/>
      <c r="X24" s="1"/>
      <c r="Y24" s="1"/>
    </row>
    <row r="25" spans="1:25" x14ac:dyDescent="0.2">
      <c r="A25" s="96"/>
      <c r="B25" s="188" t="s">
        <v>70</v>
      </c>
      <c r="C25" s="189"/>
      <c r="D25" s="189"/>
      <c r="E25" s="189"/>
      <c r="F25" s="189"/>
      <c r="G25" s="181"/>
      <c r="H25" s="181"/>
      <c r="I25" s="1"/>
      <c r="J25" s="1"/>
      <c r="K25" s="1"/>
      <c r="L25" s="1"/>
      <c r="M25" s="1"/>
      <c r="N25" s="1"/>
      <c r="O25" s="1"/>
      <c r="P25" s="1"/>
      <c r="Q25" s="1"/>
      <c r="R25" s="1"/>
      <c r="S25" s="1"/>
      <c r="T25" s="1"/>
      <c r="U25" s="1"/>
      <c r="V25" s="1"/>
      <c r="W25" s="1"/>
      <c r="X25" s="1"/>
      <c r="Y25" s="1"/>
    </row>
    <row r="26" spans="1:25" x14ac:dyDescent="0.2">
      <c r="A26" s="100"/>
      <c r="B26" s="189"/>
      <c r="C26" s="189"/>
      <c r="D26" s="189"/>
      <c r="E26" s="189"/>
      <c r="F26" s="189"/>
      <c r="G26" s="181"/>
      <c r="H26" s="181"/>
    </row>
    <row r="27" spans="1:25" x14ac:dyDescent="0.2">
      <c r="A27" s="100"/>
      <c r="B27" s="189"/>
      <c r="C27" s="189"/>
      <c r="D27" s="189"/>
      <c r="E27" s="189"/>
      <c r="F27" s="189"/>
      <c r="G27" s="181"/>
      <c r="H27" s="181"/>
    </row>
    <row r="29" spans="1:25" x14ac:dyDescent="0.2">
      <c r="A29" s="96"/>
      <c r="B29" s="188" t="s">
        <v>55</v>
      </c>
      <c r="C29" s="189"/>
      <c r="D29" s="189"/>
      <c r="E29" s="189"/>
      <c r="F29" s="189"/>
      <c r="G29" s="181"/>
      <c r="H29" s="181"/>
    </row>
    <row r="30" spans="1:25" x14ac:dyDescent="0.2">
      <c r="A30" s="100"/>
      <c r="B30" s="189"/>
      <c r="C30" s="189"/>
      <c r="D30" s="189"/>
      <c r="E30" s="189"/>
      <c r="F30" s="189"/>
      <c r="G30" s="181"/>
      <c r="H30" s="181"/>
    </row>
    <row r="31" spans="1:25" x14ac:dyDescent="0.2">
      <c r="A31" s="100"/>
      <c r="B31" s="189"/>
      <c r="C31" s="189"/>
      <c r="D31" s="189"/>
      <c r="E31" s="189"/>
      <c r="F31" s="189"/>
      <c r="G31" s="181"/>
      <c r="H31" s="181"/>
    </row>
  </sheetData>
  <mergeCells count="66">
    <mergeCell ref="A22:R22"/>
    <mergeCell ref="A23:R23"/>
    <mergeCell ref="A19:B19"/>
    <mergeCell ref="E19:F19"/>
    <mergeCell ref="I19:J19"/>
    <mergeCell ref="M19:N19"/>
    <mergeCell ref="O19:P19"/>
    <mergeCell ref="A21:Q21"/>
    <mergeCell ref="C18:D18"/>
    <mergeCell ref="E18:F18"/>
    <mergeCell ref="M18:N18"/>
    <mergeCell ref="O18:P18"/>
    <mergeCell ref="A17:B17"/>
    <mergeCell ref="C17:D17"/>
    <mergeCell ref="E17:F17"/>
    <mergeCell ref="M17:N17"/>
    <mergeCell ref="O17:P17"/>
    <mergeCell ref="M15:N15"/>
    <mergeCell ref="O15:P15"/>
    <mergeCell ref="A16:B16"/>
    <mergeCell ref="C16:D16"/>
    <mergeCell ref="E16:F16"/>
    <mergeCell ref="M16:N16"/>
    <mergeCell ref="O16:P16"/>
    <mergeCell ref="U13:V13"/>
    <mergeCell ref="K14:L14"/>
    <mergeCell ref="M14:P14"/>
    <mergeCell ref="Q14:R14"/>
    <mergeCell ref="S14:T14"/>
    <mergeCell ref="U14:V14"/>
    <mergeCell ref="S13:T13"/>
    <mergeCell ref="I13:J13"/>
    <mergeCell ref="K13:L13"/>
    <mergeCell ref="M13:N13"/>
    <mergeCell ref="O13:P13"/>
    <mergeCell ref="Q13:R13"/>
    <mergeCell ref="K10:W10"/>
    <mergeCell ref="X10:Y10"/>
    <mergeCell ref="K11:R11"/>
    <mergeCell ref="S11:V11"/>
    <mergeCell ref="K12:L12"/>
    <mergeCell ref="M12:P12"/>
    <mergeCell ref="Q12:R12"/>
    <mergeCell ref="S12:T12"/>
    <mergeCell ref="U12:V12"/>
    <mergeCell ref="K2:V4"/>
    <mergeCell ref="A3:C3"/>
    <mergeCell ref="D3:H3"/>
    <mergeCell ref="A4:C4"/>
    <mergeCell ref="D4:H4"/>
    <mergeCell ref="A29:A31"/>
    <mergeCell ref="B25:H27"/>
    <mergeCell ref="B29:H31"/>
    <mergeCell ref="A25:A27"/>
    <mergeCell ref="A2:C2"/>
    <mergeCell ref="D2:H2"/>
    <mergeCell ref="A5:C5"/>
    <mergeCell ref="D5:H5"/>
    <mergeCell ref="A6:C6"/>
    <mergeCell ref="D6:H6"/>
    <mergeCell ref="A7:C7"/>
    <mergeCell ref="D7:H7"/>
    <mergeCell ref="A10:H12"/>
    <mergeCell ref="C15:D15"/>
    <mergeCell ref="E15:F15"/>
    <mergeCell ref="A18:B18"/>
  </mergeCells>
  <pageMargins left="0.7" right="0.7" top="0.78740157499999996" bottom="0.78740157499999996"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0</xdr:col>
                    <xdr:colOff>228600</xdr:colOff>
                    <xdr:row>24</xdr:row>
                    <xdr:rowOff>19050</xdr:rowOff>
                  </from>
                  <to>
                    <xdr:col>1</xdr:col>
                    <xdr:colOff>438150</xdr:colOff>
                    <xdr:row>26</xdr:row>
                    <xdr:rowOff>152400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0</xdr:col>
                    <xdr:colOff>228600</xdr:colOff>
                    <xdr:row>28</xdr:row>
                    <xdr:rowOff>19050</xdr:rowOff>
                  </from>
                  <to>
                    <xdr:col>1</xdr:col>
                    <xdr:colOff>438150</xdr:colOff>
                    <xdr:row>30</xdr:row>
                    <xdr:rowOff>152400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Information</vt:lpstr>
      <vt:lpstr>MSCA DN 2021 Call</vt:lpstr>
      <vt:lpstr>MSCA SE 2021 Call</vt:lpstr>
      <vt:lpstr>MSCA DN 2022 Call</vt:lpstr>
      <vt:lpstr>MSCA SE 2022 Call</vt:lpstr>
      <vt:lpstr>MSCA DN 2023 Call</vt:lpstr>
      <vt:lpstr>MSCA SE 2023 Call</vt:lpstr>
      <vt:lpstr>MSCA COFUND 2023 Call</vt:lpstr>
      <vt:lpstr>MSCA DN 2024</vt:lpstr>
      <vt:lpstr>MSCA SE 2024 Call</vt:lpstr>
      <vt:lpstr>MSCA COFUND 2024 Call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Winkelmann  Chantal (FC)</dc:creator>
  <cp:lastModifiedBy>Bamert Brita SBFI</cp:lastModifiedBy>
  <cp:lastPrinted>2014-11-14T09:50:55Z</cp:lastPrinted>
  <dcterms:created xsi:type="dcterms:W3CDTF">2014-11-14T10:19:08Z</dcterms:created>
  <dcterms:modified xsi:type="dcterms:W3CDTF">2025-04-16T11:45:02Z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2024-12-17T16:40:13Z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430fee7a-5270-492f-bb17-6991a832e313</vt:lpwstr>
  </property>
  <property fmtid="{D5CDD505-2E9C-101B-9397-08002B2CF9AE}" pid="8" name="MSIP_Label_aa112399-b73b-40c1-8af2-919b124b9d91_ContentBits">
    <vt:lpwstr>0</vt:lpwstr>
  </property>
</Properties>
</file>